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900　財政公表・報告関係\財政状況資料集\R7.9.19 令和５年度財政状況資料集\"/>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<sst xmlns="http://schemas.openxmlformats.org/spreadsheetml/2006/main" count="1127" uniqueCount="585">
  <si>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</si>
  <si>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</si>
  <si>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</si>
  <si>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</si>
  <si>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</si>
  <si>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</si>
  <si>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</si>
  <si>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</si>
  <si>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</si>
  <si>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</si>
  <si>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</si>
  <si>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</si>
  <si>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</si>
  <si>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</si>
  <si>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</si>
  <si>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</si>
  <si>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</si>
  <si>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</si>
  <si>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</si>
  <si>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</si>
  <si>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</si>
  <si>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</si>
  <si>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</si>
  <si>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</si>
  <si>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</si>
  <si>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</si>
  <si>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</si>
  <si>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</si>
  <si>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</si>
  <si>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</si>
  <si>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</si>
  <si>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</si>
  <si>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</si>
  <si>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</si>
  <si>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</si>
  <si>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</si>
  <si>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</si>
  <si>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</si>
  <si>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</si>
  <si>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</si>
  <si>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</si>
  <si>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</si>
  <si>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</si>
  <si>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</si>
  <si>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</si>
  <si>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</si>
  <si>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</si>
  <si>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</si>
  <si>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</si>
  <si>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</si>
  <si>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</si>
  <si>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</si>
  <si>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</si>
  <si>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</si>
  <si>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</si>
  <si>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</si>
  <si>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</si>
  <si>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</si>
  <si>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</si>
  <si>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</si>
  <si>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</si>
  <si>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</si>
  <si>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</si>
  <si>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</si>
  <si>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</si>
  <si>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</si>
  <si>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</si>
  <si>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</si>
  <si>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</si>
  <si>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</si>
  <si>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</si>
  <si>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</si>
  <si>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</si>
  <si>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</si>
  <si>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</si>
  <si>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</si>
  <si>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</si>
  <si>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</si>
  <si>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</si>
  <si>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</si>
  <si>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</si>
  <si>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</si>
  <si>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</si>
  <si>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</si>
  <si>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</si>
  <si>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</si>
  <si>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</si>
  <si>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</si>
  <si>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</si>
  <si>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</si>
  <si>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</si>
  <si>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</si>
  <si>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</si>
  <si>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</si>
  <si>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</si>
  <si>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</si>
  <si>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</si>
  <si>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</si>
  <si>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</si>
  <si>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</si>
  <si>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</si>
  <si>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</si>
  <si>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</si>
  <si>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</si>
  <si>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</si>
  <si>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</si>
  <si>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</si>
  <si>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</si>
  <si>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</si>
  <si>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</si>
  <si>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</si>
  <si>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</si>
  <si>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</si>
  <si>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</si>
  <si>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</si>
  <si>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</si>
  <si>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</si>
  <si>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</si>
  <si>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</si>
  <si>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</si>
  <si>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</si>
  <si>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</si>
  <si>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</si>
  <si>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</si>
  <si>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</si>
  <si>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</si>
  <si>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</si>
  <si>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</si>
  <si>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</si>
  <si>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</si>
  <si>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</si>
  <si>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</si>
  <si>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</si>
  <si>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</si>
  <si>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</si>
  <si>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</si>
  <si>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</si>
  <si>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</si>
  <si>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</si>
  <si>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</si>
  <si>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</si>
  <si>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</si>
  <si>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</si>
  <si>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</si>
  <si>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</si>
  <si>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</si>
  <si>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</si>
  <si>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</si>
  <si>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</si>
  <si>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</si>
  <si>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</si>
  <si>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</si>
  <si>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</si>
  <si>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</si>
  <si>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</si>
  <si>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</si>
  <si>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</si>
  <si>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</si>
  <si>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</si>
  <si>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</si>
  <si>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</si>
  <si>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</si>
  <si>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</si>
  <si>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</si>
  <si>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</si>
  <si>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</si>
  <si>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</si>
  <si>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</si>
  <si>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</si>
  <si>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</si>
  <si>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</si>
  <si>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</si>
  <si>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</si>
  <si>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</si>
  <si>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</si>
  <si>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</si>
  <si>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</si>
  <si>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</si>
  <si>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</si>
  <si>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</si>
  <si>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</si>
  <si>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</si>
  <si>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</si>
  <si>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</si>
  <si>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</si>
  <si>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</si>
  <si>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</si>
  <si>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</si>
  <si>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</si>
  <si>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</si>
  <si>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</si>
  <si>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</si>
  <si>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</si>
  <si>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</si>
  <si>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</si>
  <si>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</si>
  <si>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</si>
  <si>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</si>
  <si>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</si>
  <si>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</si>
  <si>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</si>
  <si>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</si>
  <si>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</si>
  <si>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</si>
  <si>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香川県琴平町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</si>
  <si>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</si>
  <si>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</si>
  <si>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</si>
  <si>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</si>
  <si>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</si>
  <si>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</si>
  <si>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</si>
  <si>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</si>
  <si>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</si>
  <si>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</si>
  <si>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</si>
  <si>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</si>
  <si>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</si>
  <si>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</si>
  <si>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</si>
  <si>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</si>
  <si>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</si>
  <si>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</si>
  <si>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</si>
  <si>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</si>
  <si>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</si>
  <si>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</si>
  <si>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</si>
  <si>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</si>
  <si>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</si>
  <si>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</si>
  <si>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</si>
  <si>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</si>
  <si>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</si>
  <si>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</si>
  <si>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</si>
  <si>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</si>
  <si>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</si>
  <si>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</si>
  <si>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</si>
  <si>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</si>
  <si>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</si>
  <si>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</si>
  <si>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</si>
  <si>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</si>
  <si>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</si>
  <si>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</si>
  <si>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</si>
  <si>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</si>
  <si>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</si>
  <si>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</si>
  <si>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</si>
  <si>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</si>
  <si>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</si>
  <si>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</si>
  <si>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</si>
  <si>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</si>
  <si>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</si>
  <si>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</si>
  <si>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</si>
  <si>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</si>
  <si>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</si>
  <si>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</si>
  <si>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</si>
  <si>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</si>
  <si>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</si>
  <si>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</si>
  <si>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</si>
  <si>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</si>
  <si>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</si>
  <si>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</si>
  <si>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</si>
  <si>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</si>
  <si>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</si>
  <si>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</si>
  <si>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</si>
  <si>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</si>
  <si>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</si>
  <si>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</si>
  <si>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</si>
  <si>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</si>
  <si>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</si>
  <si>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</si>
  <si>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</si>
  <si>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</si>
  <si>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</si>
  <si>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</si>
  <si>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</si>
  <si>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</si>
  <si>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</si>
  <si>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</si>
  <si>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</si>
  <si>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</si>
  <si>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</si>
  <si>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</si>
  <si>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</si>
  <si>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</si>
  <si>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</si>
  <si>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</si>
  <si>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</si>
  <si>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</si>
  <si>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</si>
  <si>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</si>
  <si>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</si>
  <si>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</si>
  <si>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</si>
  <si>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</si>
  <si>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</si>
  <si>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</si>
  <si>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</si>
  <si>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</si>
  <si>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</si>
  <si>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</si>
  <si>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</si>
  <si>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</si>
  <si>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</si>
  <si>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</si>
  <si>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</si>
  <si>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</si>
  <si>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</si>
  <si>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</si>
  <si>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</si>
  <si>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</si>
  <si>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</si>
  <si>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</si>
  <si>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</si>
  <si>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</si>
  <si>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</si>
  <si>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</si>
  <si>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</si>
  <si>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</si>
  <si>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</si>
  <si>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</si>
  <si>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</si>
  <si>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</si>
  <si>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</si>
  <si>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</si>
  <si>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</si>
  <si>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</si>
  <si>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</si>
  <si>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</si>
  <si>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</si>
  <si>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</si>
  <si>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</si>
  <si>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</si>
  <si>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</si>
  <si>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</si>
  <si>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</si>
  <si>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</si>
  <si>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</si>
  <si>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</si>
  <si>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</si>
  <si>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</si>
  <si>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</si>
  <si>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</si>
  <si>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香川県琴平町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</si>
  <si>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</si>
  <si>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</si>
  <si>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</si>
  <si>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</si>
  <si>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</si>
  <si>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</si>
  <si>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</si>
  <si>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</si>
  <si>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</si>
  <si>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</si>
  <si>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</si>
  <si>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</si>
  <si>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</si>
  <si>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</si>
  <si>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</si>
  <si>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</si>
  <si>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</si>
  <si>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</si>
  <si>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</si>
  <si>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</si>
  <si>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</si>
  <si>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</si>
  <si>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</si>
  <si>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</si>
  <si>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</si>
  <si>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</si>
  <si>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</si>
  <si>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</si>
  <si>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</si>
  <si>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</si>
  <si>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</si>
  <si>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</si>
  <si>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</si>
  <si>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</si>
  <si>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</si>
  <si>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</si>
  <si>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</si>
  <si>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</si>
  <si>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</si>
  <si>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</si>
  <si>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</si>
  <si>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</si>
  <si>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</si>
  <si>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</si>
  <si>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</si>
  <si>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</si>
  <si>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</si>
  <si>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</si>
  <si>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</si>
  <si>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</si>
  <si>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</si>
  <si>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</si>
  <si>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</si>
  <si>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</si>
  <si>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</si>
  <si>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</si>
  <si>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</si>
  <si>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</si>
  <si>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</si>
  <si>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</si>
  <si>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</si>
  <si>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</si>
  <si>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</si>
  <si>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</si>
  <si>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</si>
  <si>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</si>
  <si>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</si>
  <si>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</si>
  <si>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</si>
  <si>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</si>
  <si>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</si>
  <si>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</si>
  <si>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</si>
  <si>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</si>
  <si>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</si>
  <si>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</si>
  <si>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</si>
  <si>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</si>
  <si>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</si>
  <si>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</si>
  <si>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</si>
  <si>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</si>
  <si>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</si>
  <si>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</si>
  <si>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</si>
  <si>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</si>
  <si>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</si>
  <si>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</si>
  <si>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</si>
  <si>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</si>
  <si>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</si>
  <si>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</si>
  <si>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</si>
  <si>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</si>
  <si>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</si>
  <si>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</si>
  <si>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</si>
  <si>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</si>
  <si>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</si>
  <si>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</si>
  <si>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</si>
  <si>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</si>
  <si>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</si>
  <si>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</si>
  <si>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</si>
  <si>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</si>
  <si>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</si>
  <si>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</si>
  <si>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</si>
  <si>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</si>
  <si>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</si>
  <si>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</si>
  <si>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</si>
  <si>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</si>
  <si>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</si>
  <si>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</si>
  <si>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</si>
  <si>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</si>
  <si>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</si>
  <si>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</si>
  <si>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</si>
  <si>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</si>
  <si>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</si>
  <si>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</si>
  <si>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</si>
  <si>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</si>
  <si>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</si>
  <si>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</si>
  <si>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</si>
  <si>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</si>
  <si>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</si>
  <si>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</si>
  <si>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</si>
  <si>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</si>
  <si>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</si>
  <si>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</si>
  <si>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</si>
  <si>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</si>
  <si>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</si>
  <si>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</si>
  <si>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</si>
  <si>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</si>
  <si>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</si>
  <si>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</si>
  <si>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</si>
  <si>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</si>
  <si>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</si>
  <si>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</si>
  <si>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</si>
  <si>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</si>
  <si>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</si>
  <si>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</si>
  <si>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</si>
  <si>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</si>
  <si>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</si>
  <si>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</si>
  <si>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</si>
  <si>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</si>
  <si>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</si>
  <si>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</si>
  <si>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</si>
  <si>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</si>
  <si>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</si>
  <si>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</si>
  <si>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</si>
  <si>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</si>
  <si>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</si>
  <si>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</si>
  <si>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</si>
  <si>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</si>
  <si>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</si>
  <si>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</si>
  <si>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</si>
  <si>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</si>
  <si>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</si>
  <si>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6.02</t>
  </si>
  <si>
    <t>▲ 8.15</t>
  </si>
  <si>
    <t>▲ 2.91</t>
  </si>
  <si>
    <t>▲ 4.40</t>
  </si>
  <si>
    <t>一般会計</t>
  </si>
  <si>
    <t>介護保険特別会計</t>
  </si>
  <si>
    <t>下水道特別会計</t>
  </si>
  <si>
    <t>国民健康保険特別会計</t>
  </si>
  <si>
    <t>駐車場特別会計</t>
  </si>
  <si>
    <t>温泉事業特別会計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</si>
  <si>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</si>
  <si>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</si>
  <si>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</si>
  <si>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</si>
  <si>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</si>
  <si>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</si>
  <si>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</si>
  <si>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</si>
  <si>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</si>
  <si>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</si>
  <si>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</si>
  <si>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</si>
  <si>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</si>
  <si>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</si>
  <si>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</si>
  <si>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</si>
  <si>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</si>
  <si>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</si>
  <si>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</si>
  <si>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</si>
  <si>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</si>
  <si>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いこいの郷づくり事業基金</t>
    <rPh sb="4" eb="5">
      <t>サト</t>
    </rPh>
    <rPh sb="8" eb="10">
      <t>ジギョウ</t>
    </rPh>
    <rPh sb="10" eb="12">
      <t>キキン</t>
    </rPh>
    <phoneticPr fontId="5"/>
  </si>
  <si>
    <t>位野木義行老人福祉事業基金</t>
  </si>
  <si>
    <t>中條晴夫文化振興基金</t>
  </si>
  <si>
    <t>琴平町教育施設整備事業基金</t>
  </si>
  <si>
    <t>四国こんぴら歌舞伎大芝居公演事業基金</t>
  </si>
  <si>
    <t>法適用企業</t>
    <rPh sb="0" eb="1">
      <t>ホウ</t>
    </rPh>
    <rPh sb="1" eb="3">
      <t>テキヨウ</t>
    </rPh>
    <rPh sb="3" eb="5">
      <t>キギョウ</t>
    </rPh>
    <phoneticPr fontId="2"/>
  </si>
  <si>
    <t>-</t>
    <phoneticPr fontId="2"/>
  </si>
  <si>
    <t>香川県中部ボートレース事業組合</t>
    <rPh sb="11" eb="13">
      <t>ジギョウ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</si>
  <si>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</si>
  <si>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</si>
  <si>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将来負担比率は減少傾向であり、今後も将来負担比率が0になるように負債の調整等を行う。
また、有形固定資産減価償却率は類似団体と比較し低い水準である。既存施設の改修・長寿命化工事などを適切に実施していくことにより、公共施設等総合管理計画などに基づいた老朽化施設の統廃合などの検討を進めていく。</t>
    <rPh sb="82" eb="86">
      <t>チョウジュミョウカ</t>
    </rPh>
    <rPh sb="91" eb="93">
      <t>テキセツ</t>
    </rPh>
    <rPh sb="94" eb="96">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</si>
  <si>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</si>
  <si>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</si>
  <si>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</si>
  <si>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</si>
  <si>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</si>
  <si>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</si>
  <si>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</si>
  <si>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将来負担比率は減少傾向であり、今後も将来負担比率が0になるように負債の調整等を行う。また社会的要因により歳入が減少することを見越したうえで負債の適正管理にも努める。
令和5年度は実質公債比率が前年度と比較し増加となり、類似団体平均も同様に令和5年度は実質公債比率が増加しているものの類似団体平均と比較するとやや低い水準であり、歳入減少による増加も考えられるため実質公債費比率の動きに留意しながら負債の管理を行っていく必要がある。</t>
    <rPh sb="155" eb="156">
      <t>ヒク</t>
    </rPh>
    <rPh sb="180" eb="181">
      <t>ジツ</t>
    </rPh>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</si>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</sst>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2FEA-4122-948D-2D3D2716AD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216943</c:v>
                </c:pt>
                <c:pt idx="1">
                  <c:v>68656</c:v>
                </c:pt>
                <c:pt idx="2">
                  <c:v>41429</c:v>
                </c:pt>
                <c:pt idx="3">
                  <c:v>17552</c:v>
                </c:pt>
                <c:pt idx="4">
                  <c:v>26467</c:v>
                </c:pt>
              </c:numCache>
            </c:numRef>
          </c:val>
          <c:smooth val="0"/>
          <c:extLst>
            <c:ext xmlns:c16="http://schemas.microsoft.com/office/drawing/2014/chart" uri="{C3380CC4-5D6E-409C-BE32-E72D297353CC}">
              <c16:uniqueId val="{00000001-2FEA-4122-948D-2D3D2716AD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10.36</c:v>
                </c:pt>
                <c:pt idx="1">
                  <c:v>4.17</c:v>
                </c:pt>
                <c:pt idx="2">
                  <c:v>10.84</c:v>
                </c:pt>
                <c:pt idx="3">
                  <c:v>7.51</c:v>
                </c:pt>
                <c:pt idx="4">
                  <c:v>6.65</c:v>
                </c:pt>
              </c:numCache>
            </c:numRef>
          </c:val>
          <c:extLst>
            <c:ext xmlns:c16="http://schemas.microsoft.com/office/drawing/2014/chart" uri="{C3380CC4-5D6E-409C-BE32-E72D297353CC}">
              <c16:uniqueId val="{00000000-E1D8-4DA0-B264-79D6A1AC89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18.420000000000002</c:v>
                </c:pt>
                <c:pt idx="1">
                  <c:v>20.22</c:v>
                </c:pt>
                <c:pt idx="2">
                  <c:v>22.46</c:v>
                </c:pt>
                <c:pt idx="3">
                  <c:v>30.2</c:v>
                </c:pt>
                <c:pt idx="4">
                  <c:v>31.56</c:v>
                </c:pt>
              </c:numCache>
            </c:numRef>
          </c:val>
          <c:extLst>
            <c:ext xmlns:c16="http://schemas.microsoft.com/office/drawing/2014/chart" uri="{C3380CC4-5D6E-409C-BE32-E72D297353CC}">
              <c16:uniqueId val="{00000001-E1D8-4DA0-B264-79D6A1AC89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-6.02</c:v>
                </c:pt>
                <c:pt idx="1">
                  <c:v>-8.15</c:v>
                </c:pt>
                <c:pt idx="2">
                  <c:v>8.56</c:v>
                </c:pt>
                <c:pt idx="3">
                  <c:v>-2.91</c:v>
                </c:pt>
                <c:pt idx="4">
                  <c:v>-4.4000000000000004</c:v>
                </c:pt>
              </c:numCache>
            </c:numRef>
          </c:val>
          <c:smooth val="0"/>
          <c:extLst>
            <c:ext xmlns:c16="http://schemas.microsoft.com/office/drawing/2014/chart" uri="{C3380CC4-5D6E-409C-BE32-E72D297353CC}">
              <c16:uniqueId val="{00000002-E1D8-4DA0-B264-79D6A1AC89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56-4E73-93AF-E23D02947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56-4E73-93AF-E23D029477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56-4E73-93AF-E23D029477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0.05</c:v>
                </c:pt>
                <c:pt idx="4">
                  <c:v>#N/A</c:v>
                </c:pt>
                <c:pt idx="5">
                  <c:v>0.04</c:v>
                </c:pt>
                <c:pt idx="6">
                  <c:v>#N/A</c:v>
                </c:pt>
                <c:pt idx="7">
                  <c:v>0.01</c:v>
                </c:pt>
                <c:pt idx="8">
                  <c:v>#N/A</c:v>
                </c:pt>
                <c:pt idx="9">
                  <c:v>0.01</c:v>
                </c:pt>
              </c:numCache>
            </c:numRef>
          </c:val>
          <c:extLst>
            <c:ext xmlns:c16="http://schemas.microsoft.com/office/drawing/2014/chart" uri="{C3380CC4-5D6E-409C-BE32-E72D297353CC}">
              <c16:uniqueId val="{00000003-9056-4E73-93AF-E23D029477A2}"/>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0.02</c:v>
                </c:pt>
                <c:pt idx="8">
                  <c:v>#N/A</c:v>
                </c:pt>
                <c:pt idx="9">
                  <c:v>0.03</c:v>
                </c:pt>
              </c:numCache>
            </c:numRef>
          </c:val>
          <c:extLst>
            <c:ext xmlns:c16="http://schemas.microsoft.com/office/drawing/2014/chart" uri="{C3380CC4-5D6E-409C-BE32-E72D297353CC}">
              <c16:uniqueId val="{00000004-9056-4E73-93AF-E23D029477A2}"/>
            </c:ext>
          </c:extLst>
        </c:ser>
        <c:ser>
          <c:idx val="5"/>
          <c:order val="5"/>
          <c:tx>
            <c:strRef>
              <c:f>データシート!$A$32</c:f>
              <c:strCache>
                <c:ptCount val="1"/>
                <c:pt idx="0">
                  <c:v>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0.04</c:v>
                </c:pt>
                <c:pt idx="4">
                  <c:v>#N/A</c:v>
                </c:pt>
                <c:pt idx="5">
                  <c:v>0.02</c:v>
                </c:pt>
                <c:pt idx="6">
                  <c:v>#N/A</c:v>
                </c:pt>
                <c:pt idx="7">
                  <c:v>0.08</c:v>
                </c:pt>
                <c:pt idx="8">
                  <c:v>#N/A</c:v>
                </c:pt>
                <c:pt idx="9">
                  <c:v>7.0000000000000007E-2</c:v>
                </c:pt>
              </c:numCache>
            </c:numRef>
          </c:val>
          <c:extLst>
            <c:ext xmlns:c16="http://schemas.microsoft.com/office/drawing/2014/chart" uri="{C3380CC4-5D6E-409C-BE32-E72D297353CC}">
              <c16:uniqueId val="{00000005-9056-4E73-93AF-E23D029477A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1.01</c:v>
                </c:pt>
                <c:pt idx="4">
                  <c:v>#N/A</c:v>
                </c:pt>
                <c:pt idx="5">
                  <c:v>0.67</c:v>
                </c:pt>
                <c:pt idx="6">
                  <c:v>#N/A</c:v>
                </c:pt>
                <c:pt idx="7">
                  <c:v>0.7</c:v>
                </c:pt>
                <c:pt idx="8">
                  <c:v>#N/A</c:v>
                </c:pt>
                <c:pt idx="9">
                  <c:v>0.63</c:v>
                </c:pt>
              </c:numCache>
            </c:numRef>
          </c:val>
          <c:extLst>
            <c:ext xmlns:c16="http://schemas.microsoft.com/office/drawing/2014/chart" uri="{C3380CC4-5D6E-409C-BE32-E72D297353CC}">
              <c16:uniqueId val="{00000006-9056-4E73-93AF-E23D029477A2}"/>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0.19</c:v>
                </c:pt>
                <c:pt idx="2">
                  <c:v>#N/A</c:v>
                </c:pt>
                <c:pt idx="3">
                  <c:v>0.2</c:v>
                </c:pt>
                <c:pt idx="4">
                  <c:v>#N/A</c:v>
                </c:pt>
                <c:pt idx="5">
                  <c:v>0.52</c:v>
                </c:pt>
                <c:pt idx="6">
                  <c:v>#N/A</c:v>
                </c:pt>
                <c:pt idx="7">
                  <c:v>0.78</c:v>
                </c:pt>
                <c:pt idx="8">
                  <c:v>#N/A</c:v>
                </c:pt>
                <c:pt idx="9">
                  <c:v>0.91</c:v>
                </c:pt>
              </c:numCache>
            </c:numRef>
          </c:val>
          <c:extLst>
            <c:ext xmlns:c16="http://schemas.microsoft.com/office/drawing/2014/chart" uri="{C3380CC4-5D6E-409C-BE32-E72D297353CC}">
              <c16:uniqueId val="{00000007-9056-4E73-93AF-E23D029477A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1.02</c:v>
                </c:pt>
                <c:pt idx="4">
                  <c:v>#N/A</c:v>
                </c:pt>
                <c:pt idx="5">
                  <c:v>1.06</c:v>
                </c:pt>
                <c:pt idx="6">
                  <c:v>#N/A</c:v>
                </c:pt>
                <c:pt idx="7">
                  <c:v>2</c:v>
                </c:pt>
                <c:pt idx="8">
                  <c:v>#N/A</c:v>
                </c:pt>
                <c:pt idx="9">
                  <c:v>2.06</c:v>
                </c:pt>
              </c:numCache>
            </c:numRef>
          </c:val>
          <c:extLst>
            <c:ext xmlns:c16="http://schemas.microsoft.com/office/drawing/2014/chart" uri="{C3380CC4-5D6E-409C-BE32-E72D297353CC}">
              <c16:uniqueId val="{00000008-9056-4E73-93AF-E23D029477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c:v>
                </c:pt>
                <c:pt idx="2">
                  <c:v>#N/A</c:v>
                </c:pt>
                <c:pt idx="3">
                  <c:v>4.12</c:v>
                </c:pt>
                <c:pt idx="4">
                  <c:v>#N/A</c:v>
                </c:pt>
                <c:pt idx="5">
                  <c:v>10.8</c:v>
                </c:pt>
                <c:pt idx="6">
                  <c:v>#N/A</c:v>
                </c:pt>
                <c:pt idx="7">
                  <c:v>7.49</c:v>
                </c:pt>
                <c:pt idx="8">
                  <c:v>#N/A</c:v>
                </c:pt>
                <c:pt idx="9">
                  <c:v>6.61</c:v>
                </c:pt>
              </c:numCache>
            </c:numRef>
          </c:val>
          <c:extLst>
            <c:ext xmlns:c16="http://schemas.microsoft.com/office/drawing/2014/chart" uri="{C3380CC4-5D6E-409C-BE32-E72D297353CC}">
              <c16:uniqueId val="{00000009-9056-4E73-93AF-E23D029477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339</c:v>
                </c:pt>
                <c:pt idx="5">
                  <c:v>345</c:v>
                </c:pt>
                <c:pt idx="8">
                  <c:v>357</c:v>
                </c:pt>
                <c:pt idx="11">
                  <c:v>364</c:v>
                </c:pt>
                <c:pt idx="14">
                  <c:v>379</c:v>
                </c:pt>
              </c:numCache>
            </c:numRef>
          </c:val>
          <c:extLst>
            <c:ext xmlns:c16="http://schemas.microsoft.com/office/drawing/2014/chart" uri="{C3380CC4-5D6E-409C-BE32-E72D297353CC}">
              <c16:uniqueId val="{00000000-90FC-4109-9AF8-5E0D7F2420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FC-4109-9AF8-5E0D7F2420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9</c:v>
                </c:pt>
                <c:pt idx="6">
                  <c:v>9</c:v>
                </c:pt>
                <c:pt idx="9">
                  <c:v>18</c:v>
                </c:pt>
                <c:pt idx="12">
                  <c:v>27</c:v>
                </c:pt>
              </c:numCache>
            </c:numRef>
          </c:val>
          <c:extLst>
            <c:ext xmlns:c16="http://schemas.microsoft.com/office/drawing/2014/chart" uri="{C3380CC4-5D6E-409C-BE32-E72D297353CC}">
              <c16:uniqueId val="{00000002-90FC-4109-9AF8-5E0D7F2420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13</c:v>
                </c:pt>
                <c:pt idx="6">
                  <c:v>13</c:v>
                </c:pt>
                <c:pt idx="9">
                  <c:v>13</c:v>
                </c:pt>
                <c:pt idx="12">
                  <c:v>19</c:v>
                </c:pt>
              </c:numCache>
            </c:numRef>
          </c:val>
          <c:extLst>
            <c:ext xmlns:c16="http://schemas.microsoft.com/office/drawing/2014/chart" uri="{C3380CC4-5D6E-409C-BE32-E72D297353CC}">
              <c16:uniqueId val="{00000003-90FC-4109-9AF8-5E0D7F2420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c:v>
                </c:pt>
                <c:pt idx="3">
                  <c:v>79</c:v>
                </c:pt>
                <c:pt idx="6">
                  <c:v>77</c:v>
                </c:pt>
                <c:pt idx="9">
                  <c:v>69</c:v>
                </c:pt>
                <c:pt idx="12">
                  <c:v>81</c:v>
                </c:pt>
              </c:numCache>
            </c:numRef>
          </c:val>
          <c:extLst>
            <c:ext xmlns:c16="http://schemas.microsoft.com/office/drawing/2014/chart" uri="{C3380CC4-5D6E-409C-BE32-E72D297353CC}">
              <c16:uniqueId val="{00000004-90FC-4109-9AF8-5E0D7F2420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FC-4109-9AF8-5E0D7F2420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FC-4109-9AF8-5E0D7F2420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420</c:v>
                </c:pt>
                <c:pt idx="3">
                  <c:v>424</c:v>
                </c:pt>
                <c:pt idx="6">
                  <c:v>445</c:v>
                </c:pt>
                <c:pt idx="9">
                  <c:v>463</c:v>
                </c:pt>
                <c:pt idx="12">
                  <c:v>501</c:v>
                </c:pt>
              </c:numCache>
            </c:numRef>
          </c:val>
          <c:extLst>
            <c:ext xmlns:c16="http://schemas.microsoft.com/office/drawing/2014/chart" uri="{C3380CC4-5D6E-409C-BE32-E72D297353CC}">
              <c16:uniqueId val="{00000007-90FC-4109-9AF8-5E0D7F2420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167</c:v>
                </c:pt>
                <c:pt idx="2">
                  <c:v>#N/A</c:v>
                </c:pt>
                <c:pt idx="3">
                  <c:v>#N/A</c:v>
                </c:pt>
                <c:pt idx="4">
                  <c:v>180</c:v>
                </c:pt>
                <c:pt idx="5">
                  <c:v>#N/A</c:v>
                </c:pt>
                <c:pt idx="6">
                  <c:v>#N/A</c:v>
                </c:pt>
                <c:pt idx="7">
                  <c:v>187</c:v>
                </c:pt>
                <c:pt idx="8">
                  <c:v>#N/A</c:v>
                </c:pt>
                <c:pt idx="9">
                  <c:v>#N/A</c:v>
                </c:pt>
                <c:pt idx="10">
                  <c:v>199</c:v>
                </c:pt>
                <c:pt idx="11">
                  <c:v>#N/A</c:v>
                </c:pt>
                <c:pt idx="12">
                  <c:v>#N/A</c:v>
                </c:pt>
                <c:pt idx="13">
                  <c:v>249</c:v>
                </c:pt>
                <c:pt idx="14">
                  <c:v>#N/A</c:v>
                </c:pt>
              </c:numCache>
            </c:numRef>
          </c:val>
          <c:smooth val="0"/>
          <c:extLst>
            <c:ext xmlns:c16="http://schemas.microsoft.com/office/drawing/2014/chart" uri="{C3380CC4-5D6E-409C-BE32-E72D297353CC}">
              <c16:uniqueId val="{00000008-90FC-4109-9AF8-5E0D7F2420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4527</c:v>
                </c:pt>
                <c:pt idx="5">
                  <c:v>4491</c:v>
                </c:pt>
                <c:pt idx="8">
                  <c:v>4515</c:v>
                </c:pt>
                <c:pt idx="11">
                  <c:v>4350</c:v>
                </c:pt>
                <c:pt idx="14">
                  <c:v>4170</c:v>
                </c:pt>
              </c:numCache>
            </c:numRef>
          </c:val>
          <c:extLst>
            <c:ext xmlns:c16="http://schemas.microsoft.com/office/drawing/2014/chart" uri="{C3380CC4-5D6E-409C-BE32-E72D297353CC}">
              <c16:uniqueId val="{00000000-2B2C-4787-BB11-BE9BFF8DBF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85</c:v>
                </c:pt>
                <c:pt idx="5">
                  <c:v>78</c:v>
                </c:pt>
                <c:pt idx="8">
                  <c:v>63</c:v>
                </c:pt>
                <c:pt idx="11">
                  <c:v>53</c:v>
                </c:pt>
                <c:pt idx="14">
                  <c:v>45</c:v>
                </c:pt>
              </c:numCache>
            </c:numRef>
          </c:val>
          <c:extLst>
            <c:ext xmlns:c16="http://schemas.microsoft.com/office/drawing/2014/chart" uri="{C3380CC4-5D6E-409C-BE32-E72D297353CC}">
              <c16:uniqueId val="{00000001-2B2C-4787-BB11-BE9BFF8DBF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1580</c:v>
                </c:pt>
                <c:pt idx="5">
                  <c:v>1664</c:v>
                </c:pt>
                <c:pt idx="8">
                  <c:v>1822</c:v>
                </c:pt>
                <c:pt idx="11">
                  <c:v>2076</c:v>
                </c:pt>
                <c:pt idx="14">
                  <c:v>2049</c:v>
                </c:pt>
              </c:numCache>
            </c:numRef>
          </c:val>
          <c:extLst>
            <c:ext xmlns:c16="http://schemas.microsoft.com/office/drawing/2014/chart" uri="{C3380CC4-5D6E-409C-BE32-E72D297353CC}">
              <c16:uniqueId val="{00000002-2B2C-4787-BB11-BE9BFF8DBF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2C-4787-BB11-BE9BFF8DBF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2C-4787-BB11-BE9BFF8DBF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2C-4787-BB11-BE9BFF8DBF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850</c:v>
                </c:pt>
                <c:pt idx="3">
                  <c:v>771</c:v>
                </c:pt>
                <c:pt idx="6">
                  <c:v>748</c:v>
                </c:pt>
                <c:pt idx="9">
                  <c:v>684</c:v>
                </c:pt>
                <c:pt idx="12">
                  <c:v>653</c:v>
                </c:pt>
              </c:numCache>
            </c:numRef>
          </c:val>
          <c:extLst>
            <c:ext xmlns:c16="http://schemas.microsoft.com/office/drawing/2014/chart" uri="{C3380CC4-5D6E-409C-BE32-E72D297353CC}">
              <c16:uniqueId val="{00000006-2B2C-4787-BB11-BE9BFF8DBF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c:v>
                </c:pt>
                <c:pt idx="3">
                  <c:v>60</c:v>
                </c:pt>
                <c:pt idx="6">
                  <c:v>47</c:v>
                </c:pt>
                <c:pt idx="9">
                  <c:v>36</c:v>
                </c:pt>
                <c:pt idx="12">
                  <c:v>26</c:v>
                </c:pt>
              </c:numCache>
            </c:numRef>
          </c:val>
          <c:extLst>
            <c:ext xmlns:c16="http://schemas.microsoft.com/office/drawing/2014/chart" uri="{C3380CC4-5D6E-409C-BE32-E72D297353CC}">
              <c16:uniqueId val="{00000007-2B2C-4787-BB11-BE9BFF8DBF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877</c:v>
                </c:pt>
                <c:pt idx="3">
                  <c:v>853</c:v>
                </c:pt>
                <c:pt idx="6">
                  <c:v>822</c:v>
                </c:pt>
                <c:pt idx="9">
                  <c:v>787</c:v>
                </c:pt>
                <c:pt idx="12">
                  <c:v>799</c:v>
                </c:pt>
              </c:numCache>
            </c:numRef>
          </c:val>
          <c:extLst>
            <c:ext xmlns:c16="http://schemas.microsoft.com/office/drawing/2014/chart" uri="{C3380CC4-5D6E-409C-BE32-E72D297353CC}">
              <c16:uniqueId val="{00000008-2B2C-4787-BB11-BE9BFF8DBF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349</c:v>
                </c:pt>
                <c:pt idx="3">
                  <c:v>340</c:v>
                </c:pt>
                <c:pt idx="6">
                  <c:v>331</c:v>
                </c:pt>
                <c:pt idx="9">
                  <c:v>313</c:v>
                </c:pt>
                <c:pt idx="12">
                  <c:v>286</c:v>
                </c:pt>
              </c:numCache>
            </c:numRef>
          </c:val>
          <c:extLst>
            <c:ext xmlns:c16="http://schemas.microsoft.com/office/drawing/2014/chart" uri="{C3380CC4-5D6E-409C-BE32-E72D297353CC}">
              <c16:uniqueId val="{00000009-2B2C-4787-BB11-BE9BFF8DBF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5308</c:v>
                </c:pt>
                <c:pt idx="3">
                  <c:v>5475</c:v>
                </c:pt>
                <c:pt idx="6">
                  <c:v>5392</c:v>
                </c:pt>
                <c:pt idx="9">
                  <c:v>5137</c:v>
                </c:pt>
                <c:pt idx="12">
                  <c:v>4853</c:v>
                </c:pt>
              </c:numCache>
            </c:numRef>
          </c:val>
          <c:extLst>
            <c:ext xmlns:c16="http://schemas.microsoft.com/office/drawing/2014/chart" uri="{C3380CC4-5D6E-409C-BE32-E72D297353CC}">
              <c16:uniqueId val="{0000000A-2B2C-4787-BB11-BE9BFF8DBF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1258</c:v>
                </c:pt>
                <c:pt idx="2">
                  <c:v>#N/A</c:v>
                </c:pt>
                <c:pt idx="3">
                  <c:v>#N/A</c:v>
                </c:pt>
                <c:pt idx="4">
                  <c:v>1265</c:v>
                </c:pt>
                <c:pt idx="5">
                  <c:v>#N/A</c:v>
                </c:pt>
                <c:pt idx="6">
                  <c:v>#N/A</c:v>
                </c:pt>
                <c:pt idx="7">
                  <c:v>940</c:v>
                </c:pt>
                <c:pt idx="8">
                  <c:v>#N/A</c:v>
                </c:pt>
                <c:pt idx="9">
                  <c:v>#N/A</c:v>
                </c:pt>
                <c:pt idx="10">
                  <c:v>478</c:v>
                </c:pt>
                <c:pt idx="11">
                  <c:v>#N/A</c:v>
                </c:pt>
                <c:pt idx="12">
                  <c:v>#N/A</c:v>
                </c:pt>
                <c:pt idx="13">
                  <c:v>352</c:v>
                </c:pt>
                <c:pt idx="14">
                  <c:v>#N/A</c:v>
                </c:pt>
              </c:numCache>
            </c:numRef>
          </c:val>
          <c:smooth val="0"/>
          <c:extLst>
            <c:ext xmlns:c16="http://schemas.microsoft.com/office/drawing/2014/chart" uri="{C3380CC4-5D6E-409C-BE32-E72D297353CC}">
              <c16:uniqueId val="{0000000B-2B2C-4787-BB11-BE9BFF8DBF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676</c:v>
                </c:pt>
                <c:pt idx="1">
                  <c:v>894</c:v>
                </c:pt>
                <c:pt idx="2">
                  <c:v>938</c:v>
                </c:pt>
              </c:numCache>
            </c:numRef>
          </c:val>
          <c:extLst>
            <c:ext xmlns:c16="http://schemas.microsoft.com/office/drawing/2014/chart" uri="{C3380CC4-5D6E-409C-BE32-E72D297353CC}">
              <c16:uniqueId val="{00000000-274F-4833-9FD9-2207B1FDAA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274F-4833-9FD9-2207B1FDAA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606</c:v>
                </c:pt>
                <c:pt idx="1">
                  <c:v>606</c:v>
                </c:pt>
                <c:pt idx="2">
                  <c:v>541</c:v>
                </c:pt>
              </c:numCache>
            </c:numRef>
          </c:val>
          <c:extLst>
            <c:ext xmlns:c16="http://schemas.microsoft.com/office/drawing/2014/chart" uri="{C3380CC4-5D6E-409C-BE32-E72D297353CC}">
              <c16:uniqueId val="{00000002-274F-4833-9FD9-2207B1FDAA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{5F51BB87-720E-4FD3-A3E0-DDFEF760C130}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AB6-4670-805A-7A33EB7378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{8DEC6446-0CE2-496D-B74D-BFB484EACE31}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B6-4670-805A-7A33EB7378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{ABA08B58-7AFD-4760-945B-A6894A265193}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B6-4670-805A-7A33EB7378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{732232E1-90BE-4489-9497-467F894DFFA1}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B6-4670-805A-7A33EB7378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{6C4340F2-7D7A-48B3-B916-20428950824D}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B6-4670-805A-7A33EB7378B0}"/>
                </c:ext>
              </c:extLst>
            </c:dLbl>
            <c:dLbl>
              <c:idx val="8"/>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{EB365A90-455A-4FD7-9325-B455CBC5B850}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AB6-4670-805A-7A33EB7378B0}"/>
                </c:ext>
              </c:extLst>
            </c:dLbl>
            <c:dLbl>
              <c:idx val="16"/>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{90E1DC0F-F02C-4BE0-9B1A-43369742E171}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AB6-4670-805A-7A33EB7378B0}"/>
                </c:ext>
              </c:extLst>
            </c:dLbl>
            <c:dLbl>
              <c:idx val="24"/>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{7E7F54C0-8BB7-4A8E-9EDA-DBE437E47AB3}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AB6-4670-805A-7A33EB7378B0}"/>
                </c:ext>
              </c:extLst>
            </c:dLbl>
            <c:dLbl>
              <c:idx val="32"/>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{0C25F08E-84BA-47AC-B2DE-19A283E75850}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AB6-4670-805A-7A33EB7378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48.8</c:v>
                </c:pt>
                <c:pt idx="8">
                  <c:v>47</c:v>
                </c:pt>
                <c:pt idx="16">
                  <c:v>48.8</c:v>
                </c:pt>
                <c:pt idx="24">
                  <c:v>50.3</c:v>
                </c:pt>
                <c:pt idx="32">
                  <c:v>52</c:v>
                </c:pt>
              </c:numCache>
            </c:numRef>
          </c:xVal>
          <c:yVal>
            <c:numRef>
              <c:f>公会計指標分析・財政指標組合せ分析表!$BP$51:$DC$51</c:f>
              <c:numCache>
                <c:formatCode>#,##0.0;"▲ "#,##0.0</c:formatCode>
                <c:ptCount val="40"/>
                <c:pt idx="0">
                  <c:v>55</c:v>
                </c:pt>
                <c:pt idx="8">
                  <c:v>51.8</c:v>
                </c:pt>
                <c:pt idx="16">
                  <c:v>35.200000000000003</c:v>
                </c:pt>
                <c:pt idx="24">
                  <c:v>18.2</c:v>
                </c:pt>
                <c:pt idx="32">
                  <c:v>13.5</c:v>
                </c:pt>
              </c:numCache>
            </c:numRef>
          </c:yVal>
          <c:smooth val="0"/>
          <c:extLst>
            <c:ext xmlns:c16="http://schemas.microsoft.com/office/drawing/2014/chart" uri="{C3380CC4-5D6E-409C-BE32-E72D297353CC}">
              <c16:uniqueId val="{00000009-7AB6-4670-805A-7A33EB7378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8390681010890965E-2"/>
                  <c:y val="-3.7771516242396726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{C3F2E048-A313-4EC6-B4BE-E2B2AA788AD1}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AB6-4670-805A-7A33EB7378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{4CB43A8A-75BC-4B3C-9C6D-B7EB66BE23C5}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B6-4670-805A-7A33EB7378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{E3C571E2-D418-483A-96FB-758C22C199FD}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B6-4670-805A-7A33EB7378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{4722E4A3-C663-43CA-867C-486E3898781A}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B6-4670-805A-7A33EB7378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{D47CB5B4-B40D-478E-826B-55CA9ACF8CD2}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B6-4670-805A-7A33EB7378B0}"/>
                </c:ext>
              </c:extLst>
            </c:dLbl>
            <c:dLbl>
              <c:idx val="8"/>
              <c:layout>
                <c:manualLayout>
                  <c:x val="-2.5640820289577388E-2"/>
                  <c:y val="-4.815739993769253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{B2059BF4-A054-47CB-9C12-8C88A6E5E47D}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AB6-4670-805A-7A33EB7378B0}"/>
                </c:ext>
              </c:extLst>
            </c:dLbl>
            <c:dLbl>
              <c:idx val="16"/>
              <c:layout>
                <c:manualLayout>
                  <c:x val="-3.2015750650234161E-2"/>
                  <c:y val="-9.774051880041391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{7C7BC1C7-CE37-4560-872A-02638FD93E50}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AB6-4670-805A-7A33EB7378B0}"/>
                </c:ext>
              </c:extLst>
            </c:dLbl>
            <c:dLbl>
              <c:idx val="24"/>
              <c:layout>
                <c:manualLayout>
                  <c:x val="-3.2015750650234161E-2"/>
                  <c:y val="-5.0387716686364215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{06F8C8EA-FB1D-4AE2-8843-A17B5AF59AAD}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AB6-4670-805A-7A33EB7378B0}"/>
                </c:ext>
              </c:extLst>
            </c:dLbl>
            <c:dLbl>
              <c:idx val="32"/>
              <c:layout>
                <c:manualLayout>
                  <c:x val="-3.2015750650234161E-2"/>
                  <c:y val="-8.9637170785390519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{C2084032-9EEB-41D4-A8FC-0A7BC621B281}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AB6-4670-805A-7A33EB7378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63.3</c:v>
                </c:pt>
                <c:pt idx="8">
                  <c:v>62.8</c:v>
                </c:pt>
                <c:pt idx="16">
                  <c:v>62.7</c:v>
                </c:pt>
                <c:pt idx="24">
                  <c:v>63.1</c:v>
                </c:pt>
                <c:pt idx="32">
                  <c:v>63.8</c:v>
                </c:pt>
              </c:numCache>
            </c:numRef>
          </c:xVal>
          <c:yVal>
            <c:numRef>
              <c:f>公会計指標分析・財政指標組合せ分析表!$BP$55:$DC$55</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7AB6-4670-805A-7A33EB7378B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{BE053AB0-3171-4FC6-9449-151B92AA72C7}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A47B-4C2E-BAEE-5B82CF8292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{BA31AC5F-7F41-4FCD-A3B6-FE03ECC1D4DB}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7B-4C2E-BAEE-5B82CF8292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{A3C2E421-87CA-4948-A2B1-55B5ADA4B236}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7B-4C2E-BAEE-5B82CF8292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{C080D5B3-DD7D-419F-85CD-3C033E9E7FBD}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7B-4C2E-BAEE-5B82CF8292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{D635406C-5C17-4EB3-8321-2534F9FE9BBA}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7B-4C2E-BAEE-5B82CF82924C}"/>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{7E4FC14A-766D-4779-B8BE-EE3E968A02FE}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A47B-4C2E-BAEE-5B82CF82924C}"/>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{DB0BB048-970B-42C8-87C9-31A20733EE8B}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A47B-4C2E-BAEE-5B82CF82924C}"/>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{01D234BA-4C60-4FF1-94F0-5B939FED39CA}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A47B-4C2E-BAEE-5B82CF82924C}"/>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{7E379608-7495-4739-B341-5F6B45C88C0B}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A47B-4C2E-BAEE-5B82CF8292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7.2</c:v>
                </c:pt>
                <c:pt idx="16">
                  <c:v>7.2</c:v>
                </c:pt>
                <c:pt idx="24">
                  <c:v>7.3</c:v>
                </c:pt>
                <c:pt idx="32">
                  <c:v>8</c:v>
                </c:pt>
              </c:numCache>
            </c:numRef>
          </c:xVal>
          <c:yVal>
            <c:numRef>
              <c:f>公会計指標分析・財政指標組合せ分析表!$BP$73:$DC$73</c:f>
              <c:numCache>
                <c:formatCode>#,##0.0;"▲ "#,##0.0</c:formatCode>
                <c:ptCount val="40"/>
                <c:pt idx="0">
                  <c:v>55</c:v>
                </c:pt>
                <c:pt idx="8">
                  <c:v>51.8</c:v>
                </c:pt>
                <c:pt idx="16">
                  <c:v>35.200000000000003</c:v>
                </c:pt>
                <c:pt idx="24">
                  <c:v>18.2</c:v>
                </c:pt>
                <c:pt idx="32">
                  <c:v>13.5</c:v>
                </c:pt>
              </c:numCache>
            </c:numRef>
          </c:yVal>
          <c:smooth val="0"/>
          <c:extLst>
            <c:ext xmlns:c16="http://schemas.microsoft.com/office/drawing/2014/chart" uri="{C3380CC4-5D6E-409C-BE32-E72D297353CC}">
              <c16:uniqueId val="{00000009-A47B-4C2E-BAEE-5B82CF8292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7.9606098196665975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{55EB74BB-B563-4C33-A964-17BB729FF643}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A47B-4C2E-BAEE-5B82CF8292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{BFA7B6D0-6F0C-4BAD-8D92-E6FC0C7D499C}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7B-4C2E-BAEE-5B82CF8292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{D5F7893D-EBE6-4E37-A7B9-78E552CD9BDD}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7B-4C2E-BAEE-5B82CF8292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{34EC1240-8D06-41F2-825D-EBE08A28B382}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7B-4C2E-BAEE-5B82CF8292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{8B613F98-08AA-474B-92C9-A8306246E8F3}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7B-4C2E-BAEE-5B82CF82924C}"/>
                </c:ext>
              </c:extLst>
            </c:dLbl>
            <c:dLbl>
              <c:idx val="8"/>
              <c:layout>
                <c:manualLayout>
                  <c:x val="-1.8235628084250027E-2"/>
                  <c:y val="-4.5227195978921948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{9667C1BD-E03A-43C7-B477-CF43F99FA604}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A47B-4C2E-BAEE-5B82CF82924C}"/>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{07DBF50E-F3FA-4D8E-9147-89BE81F4D3D1}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A47B-4C2E-BAEE-5B82CF82924C}"/>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{8D0CE723-FD41-403B-9326-773F44D109C7}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A47B-4C2E-BAEE-5B82CF82924C}"/>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{D20BA510-62F7-46E4-B7B6-C9ECFEE8C698}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A47B-4C2E-BAEE-5B82CF8292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8.8000000000000007</c:v>
                </c:pt>
                <c:pt idx="16">
                  <c:v>8.3000000000000007</c:v>
                </c:pt>
                <c:pt idx="24">
                  <c:v>8.1</c:v>
                </c:pt>
                <c:pt idx="32">
                  <c:v>8.1999999999999993</c:v>
                </c:pt>
              </c:numCache>
            </c:numRef>
          </c:xVal>
          <c:yVal>
            <c:numRef>
              <c:f>公会計指標分析・財政指標組合せ分析表!$BP$77:$DC$77</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A47B-4C2E-BAEE-5B82CF82924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前年度と引き続き数値は減少、類似団体の平均値より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下回った。</a:t>
          </a:r>
        </a:p>
        <a:p>
          <a:r>
            <a:rPr kumimoji="1" lang="ja-JP" altLang="en-US" sz="1300">
              <a:latin typeface="ＭＳ Ｐゴシック" panose="020B0600070205080204" pitchFamily="50" charset="-128"/>
              <a:ea typeface="ＭＳ Ｐゴシック" panose="020B0600070205080204" pitchFamily="50" charset="-128"/>
            </a:rPr>
            <a:t>　人件費については、職員配置の見直し等を行い、引き続き適正化に努めるとともに、優先事業の峻別により歳出削減を推し進めることで、効率的で持続可能な財政運営を引き続き目指す。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前年度と比較すると微増しており、類似団体平均よりもやや高い水準である。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立小学校統廃合等の大規模な施設整備事業が予定されていることもあり、公債費の増加には拍車がかかると予想される。本町は令和５年度からも引き続き過疎地域の指定を受けており、過疎債を中心に町財政に有利な地方債を活用するとともに、より一層の事業の取捨選択に努めることで将来を見据えた公債費負担の軽減に取り組む。</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5715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789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149013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9739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64</xdr:row>
      <xdr:rowOff>23283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97396"/>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995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98442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人口１人当たり人件費・物件費については前年度と比較すると</a:t>
          </a:r>
          <a:r>
            <a:rPr kumimoji="1" lang="en-US" altLang="ja-JP" sz="1300">
              <a:latin typeface="ＭＳ Ｐゴシック" panose="020B0600070205080204" pitchFamily="50" charset="-128"/>
              <a:ea typeface="ＭＳ Ｐゴシック" panose="020B0600070205080204" pitchFamily="50" charset="-128"/>
            </a:rPr>
            <a:t>6,354</a:t>
          </a:r>
          <a:r>
            <a:rPr kumimoji="1" lang="ja-JP" altLang="en-US" sz="1300">
              <a:latin typeface="ＭＳ Ｐゴシック" panose="020B0600070205080204" pitchFamily="50" charset="-128"/>
              <a:ea typeface="ＭＳ Ｐゴシック" panose="020B0600070205080204" pitchFamily="50" charset="-128"/>
            </a:rPr>
            <a:t>円増加しているが、類似団体平均よりも低い水準で推移している。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人件費については、会計年度任用報酬の増加及び一般職給の増加したこと等により</a:t>
          </a:r>
          <a:r>
            <a:rPr kumimoji="1" lang="en-US" altLang="ja-JP" sz="1300">
              <a:latin typeface="ＭＳ Ｐゴシック" panose="020B0600070205080204" pitchFamily="50" charset="-128"/>
              <a:ea typeface="ＭＳ Ｐゴシック" panose="020B0600070205080204" pitchFamily="50" charset="-128"/>
            </a:rPr>
            <a:t>154,524</a:t>
          </a:r>
          <a:r>
            <a:rPr kumimoji="1" lang="ja-JP" altLang="en-US" sz="1300">
              <a:latin typeface="ＭＳ Ｐゴシック" panose="020B0600070205080204" pitchFamily="50" charset="-128"/>
              <a:ea typeface="ＭＳ Ｐゴシック" panose="020B0600070205080204" pitchFamily="50" charset="-128"/>
            </a:rPr>
            <a:t>千円増加となった。</a:t>
          </a:r>
        </a:p>
        <a:p>
          <a:r>
            <a:rPr kumimoji="1" lang="ja-JP" altLang="en-US" sz="1300">
              <a:latin typeface="ＭＳ Ｐゴシック" panose="020B0600070205080204" pitchFamily="50" charset="-128"/>
              <a:ea typeface="ＭＳ Ｐゴシック" panose="020B0600070205080204" pitchFamily="50" charset="-128"/>
            </a:rPr>
            <a:t>　今後も引き続き職員配置や事務の見直し等を適切に行い、人件費の適正化に努める。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11026</xdr:rowOff>
    </xdr:from>
    <xdr:to>
      <xdr:col>23</xdr:col>
      <xdr:colOff>133350</xdr:colOff>
      <xdr:row>82</xdr:row>
      <xdr:rowOff>19543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9926"/>
          <a:ext cx="838200" cy="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170509</xdr:rowOff>
    </xdr:from>
    <xdr:to>
      <xdr:col>19</xdr:col>
      <xdr:colOff>133350</xdr:colOff>
      <xdr:row>82</xdr:row>
      <xdr:rowOff>11026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7959"/>
          <a:ext cx="8890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170509</xdr:rowOff>
    </xdr:from>
    <xdr:to>
      <xdr:col>15</xdr:col>
      <xdr:colOff>82550</xdr:colOff>
      <xdr:row>82</xdr:row>
      <xdr:rowOff>12993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57959"/>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12993</xdr:rowOff>
    </xdr:from>
    <xdr:to>
      <xdr:col>11</xdr:col>
      <xdr:colOff>31750</xdr:colOff>
      <xdr:row>82</xdr:row>
      <xdr:rowOff>30240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71893"/>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140193</xdr:rowOff>
    </xdr:from>
    <xdr:to>
      <xdr:col>23</xdr:col>
      <xdr:colOff>184150</xdr:colOff>
      <xdr:row>82</xdr:row>
      <xdr:rowOff>70343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61470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131676</xdr:rowOff>
    </xdr:from>
    <xdr:to>
      <xdr:col>19</xdr:col>
      <xdr:colOff>184150</xdr:colOff>
      <xdr:row>82</xdr:row>
      <xdr:rowOff>61826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72003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119709</xdr:rowOff>
    </xdr:from>
    <xdr:to>
      <xdr:col>15</xdr:col>
      <xdr:colOff>133350</xdr:colOff>
      <xdr:row>82</xdr:row>
      <xdr:rowOff>49859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60036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133643</xdr:rowOff>
    </xdr:from>
    <xdr:to>
      <xdr:col>11</xdr:col>
      <xdr:colOff>82550</xdr:colOff>
      <xdr:row>82</xdr:row>
      <xdr:rowOff>63793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73970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150890</xdr:rowOff>
    </xdr:from>
    <xdr:to>
      <xdr:col>7</xdr:col>
      <xdr:colOff>31750</xdr:colOff>
      <xdr:row>82</xdr:row>
      <xdr:rowOff>81040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ポイント上回った状況となった。</a:t>
          </a:r>
        </a:p>
        <a:p>
          <a:r>
            <a:rPr kumimoji="1" lang="ja-JP" altLang="en-US" sz="1300">
              <a:latin typeface="ＭＳ Ｐゴシック" panose="020B0600070205080204" pitchFamily="50" charset="-128"/>
              <a:ea typeface="ＭＳ Ｐゴシック" panose="020B0600070205080204" pitchFamily="50" charset="-128"/>
            </a:rPr>
            <a:t>　これは職員分布の変動により、国と比較して平均給与の高い者が増加したことが主な要因である。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類似団体の平均給与の状況を踏まえ、適正な給与水準及び定員管理に努めたい。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78618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003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313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3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577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行財政改革を推し進めた結果、類似団体と比較すると</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人低い水準で抑えられている。近年上昇傾向にあるが、引き続き行政サービスの維持・向上を図るため、事務内容の見直し等に継続的に取り組むことにより組織規模の最適化を図る等、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17103</xdr:rowOff>
    </xdr:from>
    <xdr:to>
      <xdr:col>81</xdr:col>
      <xdr:colOff>44450</xdr:colOff>
      <xdr:row>62</xdr:row>
      <xdr:rowOff>54102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47003"/>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166836</xdr:rowOff>
    </xdr:from>
    <xdr:to>
      <xdr:col>77</xdr:col>
      <xdr:colOff>44450</xdr:colOff>
      <xdr:row>62</xdr:row>
      <xdr:rowOff>17103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2528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142706</xdr:rowOff>
    </xdr:from>
    <xdr:to>
      <xdr:col>72</xdr:col>
      <xdr:colOff>203200</xdr:colOff>
      <xdr:row>61</xdr:row>
      <xdr:rowOff>166836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11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118576</xdr:rowOff>
    </xdr:from>
    <xdr:to>
      <xdr:col>68</xdr:col>
      <xdr:colOff>152400</xdr:colOff>
      <xdr:row>61</xdr:row>
      <xdr:rowOff>142706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7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3302</xdr:rowOff>
    </xdr:from>
    <xdr:to>
      <xdr:col>81</xdr:col>
      <xdr:colOff>95250</xdr:colOff>
      <xdr:row>62</xdr:row>
      <xdr:rowOff>104902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19829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137753</xdr:rowOff>
    </xdr:from>
    <xdr:to>
      <xdr:col>77</xdr:col>
      <xdr:colOff>95250</xdr:colOff>
      <xdr:row>62</xdr:row>
      <xdr:rowOff>67903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78080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6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116036</xdr:rowOff>
    </xdr:from>
    <xdr:to>
      <xdr:col>73</xdr:col>
      <xdr:colOff>44450</xdr:colOff>
      <xdr:row>62</xdr:row>
      <xdr:rowOff>46186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56363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4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91906</xdr:rowOff>
    </xdr:from>
    <xdr:to>
      <xdr:col>68</xdr:col>
      <xdr:colOff>203200</xdr:colOff>
      <xdr:row>62</xdr:row>
      <xdr:rowOff>22056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32233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67776</xdr:rowOff>
    </xdr:from>
    <xdr:to>
      <xdr:col>64</xdr:col>
      <xdr:colOff>152400</xdr:colOff>
      <xdr:row>61</xdr:row>
      <xdr:rowOff>169376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実質公債費比率については、臨時財政対策債の償還額の増加及び町立中学校整備事業の償還が本格的に開始したこと等により前年度と比較すると増加しているが、類似団体平均よりも低い水準となっている。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町立小学校統廃合等の大規模な施設整備事業が予定されていることもあり、公債費の増加には拍車がかかると予想される。本町は令和５年度からも引き続き過疎地域の指定を受けており、過疎債を中心に町財政に有利な地方債を活用するとともに、より一層の事業の取捨選択に努めることで将来を見据えた公債費負担の軽減に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656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107696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5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98044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98044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将来負担比率は地方債償還支出が地方債発行収入を上回ることにより地方債残高の減少と標準財政規模の増加により年々減少傾向となっている。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立小学校の統廃合や役場庁舎の移転及び建て替え等に係る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145596</xdr:rowOff>
    </xdr:from>
    <xdr:to>
      <xdr:col>81</xdr:col>
      <xdr:colOff>44450</xdr:colOff>
      <xdr:row>15</xdr:row>
      <xdr:rowOff>55154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45896"/>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55154</xdr:rowOff>
    </xdr:from>
    <xdr:to>
      <xdr:col>77</xdr:col>
      <xdr:colOff>44450</xdr:colOff>
      <xdr:row>17</xdr:row>
      <xdr:rowOff>5262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26904"/>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5262</xdr:rowOff>
    </xdr:from>
    <xdr:to>
      <xdr:col>72</xdr:col>
      <xdr:colOff>203200</xdr:colOff>
      <xdr:row>18</xdr:row>
      <xdr:rowOff>119924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19912"/>
          <a:ext cx="889000" cy="2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119924</xdr:rowOff>
    </xdr:from>
    <xdr:to>
      <xdr:col>68</xdr:col>
      <xdr:colOff>152400</xdr:colOff>
      <xdr:row>19</xdr:row>
      <xdr:rowOff>3628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20602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9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66873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6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4354</xdr:rowOff>
    </xdr:from>
    <xdr:to>
      <xdr:col>77</xdr:col>
      <xdr:colOff>95250</xdr:colOff>
      <xdr:row>15</xdr:row>
      <xdr:rowOff>105954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90731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6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125912</xdr:rowOff>
    </xdr:from>
    <xdr:to>
      <xdr:col>73</xdr:col>
      <xdr:colOff>44450</xdr:colOff>
      <xdr:row>17</xdr:row>
      <xdr:rowOff>56062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40839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69124</xdr:rowOff>
    </xdr:from>
    <xdr:to>
      <xdr:col>68</xdr:col>
      <xdr:colOff>203200</xdr:colOff>
      <xdr:row>18</xdr:row>
      <xdr:rowOff>170724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1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155501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2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124279</xdr:rowOff>
    </xdr:from>
    <xdr:to>
      <xdr:col>64</xdr:col>
      <xdr:colOff>152400</xdr:colOff>
      <xdr:row>19</xdr:row>
      <xdr:rowOff>54428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39205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減少したものの、依然として全国平均、県平均及び類似団体平均値ともに上回っている。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ラスパイレス指数が類似団体平均より高く、国と比較して平均給与の高い者が多いことが要因であると考える。類似団体の平均給与の状況を踏まえ、適正な給与水準及び定員管理に努め、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6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2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減少し、全国平均、県平均及び類似団体平均のいずれよりも低い水準である。</a:t>
          </a:r>
        </a:p>
        <a:p>
          <a:r>
            <a:rPr kumimoji="1" lang="ja-JP" altLang="en-US" sz="1300">
              <a:latin typeface="ＭＳ Ｐゴシック" panose="020B0600070205080204" pitchFamily="50" charset="-128"/>
              <a:ea typeface="ＭＳ Ｐゴシック" panose="020B0600070205080204" pitchFamily="50" charset="-128"/>
            </a:rPr>
            <a:t>　委託料や需用費に係る物件費の減少が要因の一因であると考える。</a:t>
          </a:r>
        </a:p>
        <a:p>
          <a:r>
            <a:rPr kumimoji="1" lang="ja-JP" altLang="en-US" sz="1300">
              <a:latin typeface="ＭＳ Ｐゴシック" panose="020B0600070205080204" pitchFamily="50" charset="-128"/>
              <a:ea typeface="ＭＳ Ｐゴシック" panose="020B0600070205080204" pitchFamily="50" charset="-128"/>
            </a:rPr>
            <a:t>　今後も事務事業全般の効率化や施設運営の見直し等をさらに進め、物件費の縮減に努める。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40132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78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40132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2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421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107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59961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老人保護措置費、敬老祝金、高齢者福祉タクシー助成券交付事業費など高齢者に関連する費用等の減少により前年度と比較すると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減少しているが、依然として類似団体平均値を上回る状況が続いている。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今後の動向を注視しつつ、扶助費の適正化に努めるとともに、財政基盤の強化に向けて徴収率の向上等に取り組むことで比率の改善を目指す。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温泉事業特別会計、国民健康保険特別会計への繰出金の減少などにより前年度から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％減少したものの、全国平均、香川県平均及び類似団体平均を上回る状況となっている。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引き続き繰出金の内容の精査を行い、独立採算の原則に近付けるよう努めるとともに、税収の徴収率向上を中心とする歳入確保に取り組む。</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62230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6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後期高齢者医療広域連合や公営企業会計、一組への負担金及び特別給付金における費用が増加したこと等により、前年度より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事業の見直しや補助金等の適正化によりさらなる経費の縮減に努める。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08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900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臨時財政対策債の償還額の増加及び町立中学校整備事業の償還が本格的に開始したこと等により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前年度か</a:t>
          </a:r>
          <a:r>
            <a:rPr kumimoji="1" lang="ja-JP" altLang="en-US" sz="1200">
              <a:latin typeface="ＭＳ Ｐゴシック" panose="020B0600070205080204" pitchFamily="50" charset="-128"/>
              <a:ea typeface="ＭＳ Ｐゴシック" panose="020B0600070205080204" pitchFamily="50" charset="-128"/>
            </a:rPr>
            <a:t>ら比較すると</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の増加となった。</a:t>
          </a:r>
        </a:p>
        <a:p>
          <a:r>
            <a:rPr kumimoji="1" lang="ja-JP" altLang="en-US" sz="1200">
              <a:latin typeface="ＭＳ Ｐゴシック" panose="020B0600070205080204" pitchFamily="50" charset="-128"/>
              <a:ea typeface="ＭＳ Ｐゴシック" panose="020B0600070205080204" pitchFamily="50" charset="-128"/>
            </a:rPr>
            <a:t>　今後は町立小学校の統廃合を始めとして大型の施設整備事業が予定されており、地方債の元利償還金が膨らむことが想定されるため、地方債発行の際は交付税措置率の高い過疎債を中心に活用する等して過重な公債費負担を避け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9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6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これは、後期高齢者医療広域連合や公営企業会計、一組への負担金及び特別給付金における費用が増加したことが主な要因であると考えられる。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今後も引き続き各経費の比率が高い要因を分析し、経費の抑制に努める。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78</xdr:row>
      <xdr:rowOff>85089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353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78</xdr:row>
      <xdr:rowOff>85089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2958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79</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2958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61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146454</xdr:rowOff>
    </xdr:from>
    <xdr:to>
      <xdr:col>29</xdr:col>
      <xdr:colOff>127000</xdr:colOff>
      <xdr:row>18</xdr:row>
      <xdr:rowOff>36093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8729"/>
          <a:ext cx="647700" cy="6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36093</xdr:rowOff>
    </xdr:from>
    <xdr:to>
      <xdr:col>26</xdr:col>
      <xdr:colOff>50800</xdr:colOff>
      <xdr:row>18</xdr:row>
      <xdr:rowOff>103218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9818"/>
          <a:ext cx="698500" cy="6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103218</xdr:rowOff>
    </xdr:from>
    <xdr:to>
      <xdr:col>22</xdr:col>
      <xdr:colOff>114300</xdr:colOff>
      <xdr:row>18</xdr:row>
      <xdr:rowOff>169482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6943"/>
          <a:ext cx="698500" cy="6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169482</xdr:rowOff>
    </xdr:from>
    <xdr:to>
      <xdr:col>18</xdr:col>
      <xdr:colOff>177800</xdr:colOff>
      <xdr:row>19</xdr:row>
      <xdr:rowOff>35865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3207"/>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95654</xdr:rowOff>
    </xdr:from>
    <xdr:to>
      <xdr:col>29</xdr:col>
      <xdr:colOff>177800</xdr:colOff>
      <xdr:row>18</xdr:row>
      <xdr:rowOff>25804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7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67731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156743</xdr:rowOff>
    </xdr:from>
    <xdr:to>
      <xdr:col>26</xdr:col>
      <xdr:colOff>101600</xdr:colOff>
      <xdr:row>18</xdr:row>
      <xdr:rowOff>86893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71671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52418</xdr:rowOff>
    </xdr:from>
    <xdr:to>
      <xdr:col>22</xdr:col>
      <xdr:colOff>165100</xdr:colOff>
      <xdr:row>18</xdr:row>
      <xdr:rowOff>154018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138795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118682</xdr:rowOff>
    </xdr:from>
    <xdr:to>
      <xdr:col>19</xdr:col>
      <xdr:colOff>38100</xdr:colOff>
      <xdr:row>19</xdr:row>
      <xdr:rowOff>48832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33609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156515</xdr:rowOff>
    </xdr:from>
    <xdr:to>
      <xdr:col>15</xdr:col>
      <xdr:colOff>101600</xdr:colOff>
      <xdr:row>19</xdr:row>
      <xdr:rowOff>86665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71442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168066</xdr:rowOff>
    </xdr:from>
    <xdr:to>
      <xdr:col>29</xdr:col>
      <xdr:colOff>127000</xdr:colOff>
      <xdr:row>37</xdr:row>
      <xdr:rowOff>99830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21316"/>
          <a:ext cx="647700" cy="103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99830</xdr:rowOff>
    </xdr:from>
    <xdr:to>
      <xdr:col>26</xdr:col>
      <xdr:colOff>50800</xdr:colOff>
      <xdr:row>37</xdr:row>
      <xdr:rowOff>133254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24530"/>
          <a:ext cx="698500" cy="3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133254</xdr:rowOff>
    </xdr:from>
    <xdr:to>
      <xdr:col>22</xdr:col>
      <xdr:colOff>114300</xdr:colOff>
      <xdr:row>37</xdr:row>
      <xdr:rowOff>153354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57954"/>
          <a:ext cx="698500" cy="2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153354</xdr:rowOff>
    </xdr:from>
    <xdr:to>
      <xdr:col>18</xdr:col>
      <xdr:colOff>177800</xdr:colOff>
      <xdr:row>37</xdr:row>
      <xdr:rowOff>182550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78054"/>
          <a:ext cx="6985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117266</xdr:rowOff>
    </xdr:from>
    <xdr:to>
      <xdr:col>29</xdr:col>
      <xdr:colOff>177800</xdr:colOff>
      <xdr:row>37</xdr:row>
      <xdr:rowOff>47416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7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89343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4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49030</xdr:rowOff>
    </xdr:from>
    <xdr:to>
      <xdr:col>26</xdr:col>
      <xdr:colOff>101600</xdr:colOff>
      <xdr:row>37</xdr:row>
      <xdr:rowOff>150630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7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135407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82454</xdr:rowOff>
    </xdr:from>
    <xdr:to>
      <xdr:col>22</xdr:col>
      <xdr:colOff>165100</xdr:colOff>
      <xdr:row>37</xdr:row>
      <xdr:rowOff>184054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168831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9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102554</xdr:rowOff>
    </xdr:from>
    <xdr:to>
      <xdr:col>19</xdr:col>
      <xdr:colOff>38100</xdr:colOff>
      <xdr:row>37</xdr:row>
      <xdr:rowOff>204154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2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188931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1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131750</xdr:rowOff>
    </xdr:from>
    <xdr:to>
      <xdr:col>15</xdr:col>
      <xdr:colOff>101600</xdr:colOff>
      <xdr:row>37</xdr:row>
      <xdr:rowOff>233350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218127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91686</xdr:rowOff>
    </xdr:from>
    <xdr:to>
      <xdr:col>24</xdr:col>
      <xdr:colOff>63500</xdr:colOff>
      <xdr:row>35</xdr:row>
      <xdr:rowOff>109243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2436"/>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109243</xdr:rowOff>
    </xdr:from>
    <xdr:to>
      <xdr:col>19</xdr:col>
      <xdr:colOff>177800</xdr:colOff>
      <xdr:row>35</xdr:row>
      <xdr:rowOff>144302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9993"/>
          <a:ext cx="8890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144302</xdr:rowOff>
    </xdr:from>
    <xdr:to>
      <xdr:col>15</xdr:col>
      <xdr:colOff>50800</xdr:colOff>
      <xdr:row>36</xdr:row>
      <xdr:rowOff>17849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5052"/>
          <a:ext cx="8890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17849</xdr:rowOff>
    </xdr:from>
    <xdr:to>
      <xdr:col>10</xdr:col>
      <xdr:colOff>114300</xdr:colOff>
      <xdr:row>36</xdr:row>
      <xdr:rowOff>108146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004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40886</xdr:rowOff>
    </xdr:from>
    <xdr:to>
      <xdr:col>24</xdr:col>
      <xdr:colOff>114300</xdr:colOff>
      <xdr:row>35</xdr:row>
      <xdr:rowOff>142486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19313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58443</xdr:rowOff>
    </xdr:from>
    <xdr:to>
      <xdr:col>20</xdr:col>
      <xdr:colOff>38100</xdr:colOff>
      <xdr:row>35</xdr:row>
      <xdr:rowOff>160043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151170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93502</xdr:rowOff>
    </xdr:from>
    <xdr:to>
      <xdr:col>15</xdr:col>
      <xdr:colOff>101600</xdr:colOff>
      <xdr:row>36</xdr:row>
      <xdr:rowOff>23652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14779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138499</xdr:rowOff>
    </xdr:from>
    <xdr:to>
      <xdr:col>10</xdr:col>
      <xdr:colOff>165100</xdr:colOff>
      <xdr:row>36</xdr:row>
      <xdr:rowOff>68649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59776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57346</xdr:rowOff>
    </xdr:from>
    <xdr:to>
      <xdr:col>6</xdr:col>
      <xdr:colOff>38100</xdr:colOff>
      <xdr:row>36</xdr:row>
      <xdr:rowOff>158946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150073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149460</xdr:rowOff>
    </xdr:from>
    <xdr:to>
      <xdr:col>24</xdr:col>
      <xdr:colOff>63500</xdr:colOff>
      <xdr:row>58</xdr:row>
      <xdr:rowOff>150109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93560"/>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146022</xdr:rowOff>
    </xdr:from>
    <xdr:to>
      <xdr:col>19</xdr:col>
      <xdr:colOff>177800</xdr:colOff>
      <xdr:row>58</xdr:row>
      <xdr:rowOff>149460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9012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118376</xdr:rowOff>
    </xdr:from>
    <xdr:to>
      <xdr:col>15</xdr:col>
      <xdr:colOff>50800</xdr:colOff>
      <xdr:row>58</xdr:row>
      <xdr:rowOff>146022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62476"/>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77836</xdr:rowOff>
    </xdr:from>
    <xdr:to>
      <xdr:col>10</xdr:col>
      <xdr:colOff>114300</xdr:colOff>
      <xdr:row>58</xdr:row>
      <xdr:rowOff>118376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1936"/>
          <a:ext cx="889000" cy="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99309</xdr:rowOff>
    </xdr:from>
    <xdr:to>
      <xdr:col>24</xdr:col>
      <xdr:colOff>114300</xdr:colOff>
      <xdr:row>59</xdr:row>
      <xdr:rowOff>29459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14236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98660</xdr:rowOff>
    </xdr:from>
    <xdr:to>
      <xdr:col>20</xdr:col>
      <xdr:colOff>38100</xdr:colOff>
      <xdr:row>59</xdr:row>
      <xdr:rowOff>28810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19937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95222</xdr:rowOff>
    </xdr:from>
    <xdr:to>
      <xdr:col>15</xdr:col>
      <xdr:colOff>101600</xdr:colOff>
      <xdr:row>59</xdr:row>
      <xdr:rowOff>25372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16499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67576</xdr:rowOff>
    </xdr:from>
    <xdr:to>
      <xdr:col>10</xdr:col>
      <xdr:colOff>165100</xdr:colOff>
      <xdr:row>58</xdr:row>
      <xdr:rowOff>169176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160303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27036</xdr:rowOff>
    </xdr:from>
    <xdr:to>
      <xdr:col>6</xdr:col>
      <xdr:colOff>38100</xdr:colOff>
      <xdr:row>58</xdr:row>
      <xdr:rowOff>128636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119763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6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108553</xdr:rowOff>
    </xdr:from>
    <xdr:to>
      <xdr:col>24</xdr:col>
      <xdr:colOff>63500</xdr:colOff>
      <xdr:row>78</xdr:row>
      <xdr:rowOff>113258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1653"/>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108553</xdr:rowOff>
    </xdr:from>
    <xdr:to>
      <xdr:col>19</xdr:col>
      <xdr:colOff>177800</xdr:colOff>
      <xdr:row>79</xdr:row>
      <xdr:rowOff>43383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1653"/>
          <a:ext cx="889000" cy="1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42945</xdr:rowOff>
    </xdr:from>
    <xdr:to>
      <xdr:col>15</xdr:col>
      <xdr:colOff>50800</xdr:colOff>
      <xdr:row>79</xdr:row>
      <xdr:rowOff>43383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87495"/>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42945</xdr:rowOff>
    </xdr:from>
    <xdr:to>
      <xdr:col>10</xdr:col>
      <xdr:colOff>114300</xdr:colOff>
      <xdr:row>79</xdr:row>
      <xdr:rowOff>43802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8749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62458</xdr:rowOff>
    </xdr:from>
    <xdr:to>
      <xdr:col>24</xdr:col>
      <xdr:colOff>114300</xdr:colOff>
      <xdr:row>78</xdr:row>
      <xdr:rowOff>164058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148835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57753</xdr:rowOff>
    </xdr:from>
    <xdr:to>
      <xdr:col>20</xdr:col>
      <xdr:colOff>38100</xdr:colOff>
      <xdr:row>78</xdr:row>
      <xdr:rowOff>159353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150480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164033</xdr:rowOff>
    </xdr:from>
    <xdr:to>
      <xdr:col>15</xdr:col>
      <xdr:colOff>101600</xdr:colOff>
      <xdr:row>79</xdr:row>
      <xdr:rowOff>94183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85310</xdr:rowOff>
    </xdr:from>
    <xdr:ext cx="313932"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51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163595</xdr:rowOff>
    </xdr:from>
    <xdr:to>
      <xdr:col>10</xdr:col>
      <xdr:colOff>165100</xdr:colOff>
      <xdr:row>79</xdr:row>
      <xdr:rowOff>93745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84872</xdr:rowOff>
    </xdr:from>
    <xdr:ext cx="313932"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62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164452</xdr:rowOff>
    </xdr:from>
    <xdr:to>
      <xdr:col>6</xdr:col>
      <xdr:colOff>38100</xdr:colOff>
      <xdr:row>79</xdr:row>
      <xdr:rowOff>94602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85729</xdr:rowOff>
    </xdr:from>
    <xdr:ext cx="313932"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73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161372</xdr:rowOff>
    </xdr:from>
    <xdr:to>
      <xdr:col>24</xdr:col>
      <xdr:colOff>63500</xdr:colOff>
      <xdr:row>97</xdr:row>
      <xdr:rowOff>16228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20572"/>
          <a:ext cx="8382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134268</xdr:rowOff>
    </xdr:from>
    <xdr:to>
      <xdr:col>19</xdr:col>
      <xdr:colOff>177800</xdr:colOff>
      <xdr:row>97</xdr:row>
      <xdr:rowOff>16228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93468"/>
          <a:ext cx="889000" cy="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134268</xdr:rowOff>
    </xdr:from>
    <xdr:to>
      <xdr:col>15</xdr:col>
      <xdr:colOff>50800</xdr:colOff>
      <xdr:row>98</xdr:row>
      <xdr:rowOff>18450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93468"/>
          <a:ext cx="889000" cy="2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18450</xdr:rowOff>
    </xdr:from>
    <xdr:to>
      <xdr:col>10</xdr:col>
      <xdr:colOff>114300</xdr:colOff>
      <xdr:row>98</xdr:row>
      <xdr:rowOff>54149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0550"/>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110572</xdr:rowOff>
    </xdr:from>
    <xdr:to>
      <xdr:col>24</xdr:col>
      <xdr:colOff>114300</xdr:colOff>
      <xdr:row>97</xdr:row>
      <xdr:rowOff>40722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88999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136878</xdr:rowOff>
    </xdr:from>
    <xdr:to>
      <xdr:col>20</xdr:col>
      <xdr:colOff>38100</xdr:colOff>
      <xdr:row>97</xdr:row>
      <xdr:rowOff>67028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58155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83468</xdr:rowOff>
    </xdr:from>
    <xdr:to>
      <xdr:col>15</xdr:col>
      <xdr:colOff>101600</xdr:colOff>
      <xdr:row>97</xdr:row>
      <xdr:rowOff>13618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139100</xdr:rowOff>
    </xdr:from>
    <xdr:to>
      <xdr:col>10</xdr:col>
      <xdr:colOff>165100</xdr:colOff>
      <xdr:row>98</xdr:row>
      <xdr:rowOff>69250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60377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3349</xdr:rowOff>
    </xdr:from>
    <xdr:to>
      <xdr:col>6</xdr:col>
      <xdr:colOff>38100</xdr:colOff>
      <xdr:row>98</xdr:row>
      <xdr:rowOff>104949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136134</xdr:rowOff>
    </xdr:from>
    <xdr:to>
      <xdr:col>55</xdr:col>
      <xdr:colOff>0</xdr:colOff>
      <xdr:row>37</xdr:row>
      <xdr:rowOff>138472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79784"/>
          <a:ext cx="8382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138472</xdr:rowOff>
    </xdr:from>
    <xdr:to>
      <xdr:col>50</xdr:col>
      <xdr:colOff>114300</xdr:colOff>
      <xdr:row>38</xdr:row>
      <xdr:rowOff>3163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82122"/>
          <a:ext cx="8890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26275</xdr:rowOff>
    </xdr:from>
    <xdr:to>
      <xdr:col>45</xdr:col>
      <xdr:colOff>177800</xdr:colOff>
      <xdr:row>38</xdr:row>
      <xdr:rowOff>3163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98475"/>
          <a:ext cx="889000" cy="3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26275</xdr:rowOff>
    </xdr:from>
    <xdr:to>
      <xdr:col>41</xdr:col>
      <xdr:colOff>50800</xdr:colOff>
      <xdr:row>38</xdr:row>
      <xdr:rowOff>54024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98475"/>
          <a:ext cx="889000" cy="3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85334</xdr:rowOff>
    </xdr:from>
    <xdr:to>
      <xdr:col>55</xdr:col>
      <xdr:colOff>50800</xdr:colOff>
      <xdr:row>38</xdr:row>
      <xdr:rowOff>15484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63761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87672</xdr:rowOff>
    </xdr:from>
    <xdr:to>
      <xdr:col>50</xdr:col>
      <xdr:colOff>165100</xdr:colOff>
      <xdr:row>38</xdr:row>
      <xdr:rowOff>17822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123814</xdr:rowOff>
    </xdr:from>
    <xdr:to>
      <xdr:col>46</xdr:col>
      <xdr:colOff>38100</xdr:colOff>
      <xdr:row>38</xdr:row>
      <xdr:rowOff>53964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45090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146925</xdr:rowOff>
    </xdr:from>
    <xdr:to>
      <xdr:col>41</xdr:col>
      <xdr:colOff>101600</xdr:colOff>
      <xdr:row>36</xdr:row>
      <xdr:rowOff>77075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68202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3224</xdr:rowOff>
    </xdr:from>
    <xdr:to>
      <xdr:col>36</xdr:col>
      <xdr:colOff>165100</xdr:colOff>
      <xdr:row>38</xdr:row>
      <xdr:rowOff>104824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95951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1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127599</xdr:rowOff>
    </xdr:from>
    <xdr:to>
      <xdr:col>55</xdr:col>
      <xdr:colOff>0</xdr:colOff>
      <xdr:row>58</xdr:row>
      <xdr:rowOff>131675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1699"/>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120759</xdr:rowOff>
    </xdr:from>
    <xdr:to>
      <xdr:col>50</xdr:col>
      <xdr:colOff>114300</xdr:colOff>
      <xdr:row>58</xdr:row>
      <xdr:rowOff>131675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4859"/>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108310</xdr:rowOff>
    </xdr:from>
    <xdr:to>
      <xdr:col>45</xdr:col>
      <xdr:colOff>177800</xdr:colOff>
      <xdr:row>58</xdr:row>
      <xdr:rowOff>120759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2410"/>
          <a:ext cx="889000" cy="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40514</xdr:rowOff>
    </xdr:from>
    <xdr:to>
      <xdr:col>41</xdr:col>
      <xdr:colOff>50800</xdr:colOff>
      <xdr:row>58</xdr:row>
      <xdr:rowOff>108310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84614"/>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76799</xdr:rowOff>
    </xdr:from>
    <xdr:to>
      <xdr:col>55</xdr:col>
      <xdr:colOff>50800</xdr:colOff>
      <xdr:row>59</xdr:row>
      <xdr:rowOff>6949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80875</xdr:rowOff>
    </xdr:from>
    <xdr:to>
      <xdr:col>50</xdr:col>
      <xdr:colOff>165100</xdr:colOff>
      <xdr:row>59</xdr:row>
      <xdr:rowOff>11025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2152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69959</xdr:rowOff>
    </xdr:from>
    <xdr:to>
      <xdr:col>46</xdr:col>
      <xdr:colOff>38100</xdr:colOff>
      <xdr:row>59</xdr:row>
      <xdr:rowOff>109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162686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57510</xdr:rowOff>
    </xdr:from>
    <xdr:to>
      <xdr:col>41</xdr:col>
      <xdr:colOff>101600</xdr:colOff>
      <xdr:row>58</xdr:row>
      <xdr:rowOff>159110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161164</xdr:rowOff>
    </xdr:from>
    <xdr:to>
      <xdr:col>36</xdr:col>
      <xdr:colOff>165100</xdr:colOff>
      <xdr:row>58</xdr:row>
      <xdr:rowOff>91314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107841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137784</xdr:rowOff>
    </xdr:from>
    <xdr:to>
      <xdr:col>55</xdr:col>
      <xdr:colOff>0</xdr:colOff>
      <xdr:row>78</xdr:row>
      <xdr:rowOff>139007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0884"/>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138040</xdr:rowOff>
    </xdr:from>
    <xdr:to>
      <xdr:col>50</xdr:col>
      <xdr:colOff>114300</xdr:colOff>
      <xdr:row>78</xdr:row>
      <xdr:rowOff>139007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1140"/>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138040</xdr:rowOff>
    </xdr:from>
    <xdr:to>
      <xdr:col>45</xdr:col>
      <xdr:colOff>177800</xdr:colOff>
      <xdr:row>78</xdr:row>
      <xdr:rowOff>138619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1140"/>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138619</xdr:rowOff>
    </xdr:from>
    <xdr:to>
      <xdr:col>41</xdr:col>
      <xdr:colOff>50800</xdr:colOff>
      <xdr:row>78</xdr:row>
      <xdr:rowOff>139140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171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86984</xdr:rowOff>
    </xdr:from>
    <xdr:to>
      <xdr:col>55</xdr:col>
      <xdr:colOff>50800</xdr:colOff>
      <xdr:row>79</xdr:row>
      <xdr:rowOff>17134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88207</xdr:rowOff>
    </xdr:from>
    <xdr:to>
      <xdr:col>50</xdr:col>
      <xdr:colOff>165100</xdr:colOff>
      <xdr:row>79</xdr:row>
      <xdr:rowOff>18357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9484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87240</xdr:rowOff>
    </xdr:from>
    <xdr:to>
      <xdr:col>46</xdr:col>
      <xdr:colOff>38100</xdr:colOff>
      <xdr:row>79</xdr:row>
      <xdr:rowOff>17390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87819</xdr:rowOff>
    </xdr:from>
    <xdr:to>
      <xdr:col>41</xdr:col>
      <xdr:colOff>101600</xdr:colOff>
      <xdr:row>79</xdr:row>
      <xdr:rowOff>17969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9096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88340</xdr:rowOff>
    </xdr:from>
    <xdr:to>
      <xdr:col>36</xdr:col>
      <xdr:colOff>165100</xdr:colOff>
      <xdr:row>79</xdr:row>
      <xdr:rowOff>18490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9617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43100</xdr:rowOff>
    </xdr:from>
    <xdr:to>
      <xdr:col>55</xdr:col>
      <xdr:colOff>0</xdr:colOff>
      <xdr:row>99</xdr:row>
      <xdr:rowOff>59102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166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159507</xdr:rowOff>
    </xdr:from>
    <xdr:to>
      <xdr:col>50</xdr:col>
      <xdr:colOff>114300</xdr:colOff>
      <xdr:row>99</xdr:row>
      <xdr:rowOff>59102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61607"/>
          <a:ext cx="889000" cy="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63977</xdr:rowOff>
    </xdr:from>
    <xdr:to>
      <xdr:col>45</xdr:col>
      <xdr:colOff>177800</xdr:colOff>
      <xdr:row>98</xdr:row>
      <xdr:rowOff>159507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66077"/>
          <a:ext cx="889000" cy="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98033</xdr:rowOff>
    </xdr:from>
    <xdr:to>
      <xdr:col>41</xdr:col>
      <xdr:colOff>50800</xdr:colOff>
      <xdr:row>98</xdr:row>
      <xdr:rowOff>63977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85783"/>
          <a:ext cx="889000" cy="4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163750</xdr:rowOff>
    </xdr:from>
    <xdr:to>
      <xdr:col>55</xdr:col>
      <xdr:colOff>50800</xdr:colOff>
      <xdr:row>99</xdr:row>
      <xdr:rowOff>93900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78677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8302</xdr:rowOff>
    </xdr:from>
    <xdr:to>
      <xdr:col>50</xdr:col>
      <xdr:colOff>165100</xdr:colOff>
      <xdr:row>99</xdr:row>
      <xdr:rowOff>109902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101029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108707</xdr:rowOff>
    </xdr:from>
    <xdr:to>
      <xdr:col>46</xdr:col>
      <xdr:colOff>38100</xdr:colOff>
      <xdr:row>99</xdr:row>
      <xdr:rowOff>38857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29984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13177</xdr:rowOff>
    </xdr:from>
    <xdr:to>
      <xdr:col>41</xdr:col>
      <xdr:colOff>101600</xdr:colOff>
      <xdr:row>98</xdr:row>
      <xdr:rowOff>114777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105904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0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47233</xdr:rowOff>
    </xdr:from>
    <xdr:to>
      <xdr:col>36</xdr:col>
      <xdr:colOff>165100</xdr:colOff>
      <xdr:row>95</xdr:row>
      <xdr:rowOff>148833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165360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1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157054</xdr:rowOff>
    </xdr:from>
    <xdr:to>
      <xdr:col>85</xdr:col>
      <xdr:colOff>127000</xdr:colOff>
      <xdr:row>78</xdr:row>
      <xdr:rowOff>6876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58704"/>
          <a:ext cx="8382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6876</xdr:rowOff>
    </xdr:from>
    <xdr:to>
      <xdr:col>81</xdr:col>
      <xdr:colOff>50800</xdr:colOff>
      <xdr:row>78</xdr:row>
      <xdr:rowOff>18816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79976"/>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18816</xdr:rowOff>
    </xdr:from>
    <xdr:to>
      <xdr:col>76</xdr:col>
      <xdr:colOff>114300</xdr:colOff>
      <xdr:row>78</xdr:row>
      <xdr:rowOff>32734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91916"/>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32734</xdr:rowOff>
    </xdr:from>
    <xdr:to>
      <xdr:col>71</xdr:col>
      <xdr:colOff>177800</xdr:colOff>
      <xdr:row>78</xdr:row>
      <xdr:rowOff>38385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058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106254</xdr:rowOff>
    </xdr:from>
    <xdr:to>
      <xdr:col>85</xdr:col>
      <xdr:colOff>177800</xdr:colOff>
      <xdr:row>78</xdr:row>
      <xdr:rowOff>36404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84681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127526</xdr:rowOff>
    </xdr:from>
    <xdr:to>
      <xdr:col>81</xdr:col>
      <xdr:colOff>101600</xdr:colOff>
      <xdr:row>78</xdr:row>
      <xdr:rowOff>57676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48803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2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139466</xdr:rowOff>
    </xdr:from>
    <xdr:to>
      <xdr:col>76</xdr:col>
      <xdr:colOff>165100</xdr:colOff>
      <xdr:row>78</xdr:row>
      <xdr:rowOff>69616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60743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153384</xdr:rowOff>
    </xdr:from>
    <xdr:to>
      <xdr:col>72</xdr:col>
      <xdr:colOff>38100</xdr:colOff>
      <xdr:row>78</xdr:row>
      <xdr:rowOff>83534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74661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159035</xdr:rowOff>
    </xdr:from>
    <xdr:to>
      <xdr:col>67</xdr:col>
      <xdr:colOff>101600</xdr:colOff>
      <xdr:row>78</xdr:row>
      <xdr:rowOff>89185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80312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130919</xdr:rowOff>
    </xdr:from>
    <xdr:to>
      <xdr:col>85</xdr:col>
      <xdr:colOff>127000</xdr:colOff>
      <xdr:row>98</xdr:row>
      <xdr:rowOff>133028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33019"/>
          <a:ext cx="8382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112627</xdr:rowOff>
    </xdr:from>
    <xdr:to>
      <xdr:col>81</xdr:col>
      <xdr:colOff>50800</xdr:colOff>
      <xdr:row>98</xdr:row>
      <xdr:rowOff>130919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14727"/>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112627</xdr:rowOff>
    </xdr:from>
    <xdr:to>
      <xdr:col>76</xdr:col>
      <xdr:colOff>114300</xdr:colOff>
      <xdr:row>98</xdr:row>
      <xdr:rowOff>124839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14727"/>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124839</xdr:rowOff>
    </xdr:from>
    <xdr:to>
      <xdr:col>71</xdr:col>
      <xdr:colOff>177800</xdr:colOff>
      <xdr:row>98</xdr:row>
      <xdr:rowOff>133790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26939"/>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82228</xdr:rowOff>
    </xdr:from>
    <xdr:to>
      <xdr:col>85</xdr:col>
      <xdr:colOff>177800</xdr:colOff>
      <xdr:row>99</xdr:row>
      <xdr:rowOff>12378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168605</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80119</xdr:rowOff>
    </xdr:from>
    <xdr:to>
      <xdr:col>81</xdr:col>
      <xdr:colOff>101600</xdr:colOff>
      <xdr:row>99</xdr:row>
      <xdr:rowOff>10269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1396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9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61827</xdr:rowOff>
    </xdr:from>
    <xdr:to>
      <xdr:col>76</xdr:col>
      <xdr:colOff>165100</xdr:colOff>
      <xdr:row>98</xdr:row>
      <xdr:rowOff>163427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154554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74039</xdr:rowOff>
    </xdr:from>
    <xdr:to>
      <xdr:col>72</xdr:col>
      <xdr:colOff>38100</xdr:colOff>
      <xdr:row>99</xdr:row>
      <xdr:rowOff>4189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166766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82990</xdr:rowOff>
    </xdr:from>
    <xdr:to>
      <xdr:col>67</xdr:col>
      <xdr:colOff>101600</xdr:colOff>
      <xdr:row>99</xdr:row>
      <xdr:rowOff>13140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114326</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29426"/>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97175</xdr:rowOff>
    </xdr:from>
    <xdr:to>
      <xdr:col>116</xdr:col>
      <xdr:colOff>63500</xdr:colOff>
      <xdr:row>58</xdr:row>
      <xdr:rowOff>97281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41275"/>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97281</xdr:rowOff>
    </xdr:from>
    <xdr:to>
      <xdr:col>111</xdr:col>
      <xdr:colOff>177800</xdr:colOff>
      <xdr:row>58</xdr:row>
      <xdr:rowOff>119853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41381"/>
          <a:ext cx="889000"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119853</xdr:rowOff>
    </xdr:from>
    <xdr:to>
      <xdr:col>107</xdr:col>
      <xdr:colOff>50800</xdr:colOff>
      <xdr:row>58</xdr:row>
      <xdr:rowOff>120155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63953"/>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120155</xdr:rowOff>
    </xdr:from>
    <xdr:to>
      <xdr:col>102</xdr:col>
      <xdr:colOff>114300</xdr:colOff>
      <xdr:row>58</xdr:row>
      <xdr:rowOff>120685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64255"/>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46375</xdr:rowOff>
    </xdr:from>
    <xdr:to>
      <xdr:col>116</xdr:col>
      <xdr:colOff>114300</xdr:colOff>
      <xdr:row>58</xdr:row>
      <xdr:rowOff>147975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5752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7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46481</xdr:rowOff>
    </xdr:from>
    <xdr:to>
      <xdr:col>112</xdr:col>
      <xdr:colOff>38100</xdr:colOff>
      <xdr:row>58</xdr:row>
      <xdr:rowOff>148081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139208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69053</xdr:rowOff>
    </xdr:from>
    <xdr:to>
      <xdr:col>107</xdr:col>
      <xdr:colOff>101600</xdr:colOff>
      <xdr:row>58</xdr:row>
      <xdr:rowOff>170653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161780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0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69355</xdr:rowOff>
    </xdr:from>
    <xdr:to>
      <xdr:col>102</xdr:col>
      <xdr:colOff>165100</xdr:colOff>
      <xdr:row>58</xdr:row>
      <xdr:rowOff>170955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16032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8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69885</xdr:rowOff>
    </xdr:from>
    <xdr:to>
      <xdr:col>98</xdr:col>
      <xdr:colOff>38100</xdr:colOff>
      <xdr:row>59</xdr:row>
      <xdr:rowOff>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16562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152006</xdr:rowOff>
    </xdr:from>
    <xdr:to>
      <xdr:col>116</xdr:col>
      <xdr:colOff>63500</xdr:colOff>
      <xdr:row>76</xdr:row>
      <xdr:rowOff>18517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10756"/>
          <a:ext cx="838200" cy="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18517</xdr:rowOff>
    </xdr:from>
    <xdr:to>
      <xdr:col>111</xdr:col>
      <xdr:colOff>177800</xdr:colOff>
      <xdr:row>76</xdr:row>
      <xdr:rowOff>44298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48717"/>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44298</xdr:rowOff>
    </xdr:from>
    <xdr:to>
      <xdr:col>107</xdr:col>
      <xdr:colOff>50800</xdr:colOff>
      <xdr:row>76</xdr:row>
      <xdr:rowOff>63512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74498"/>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63512</xdr:rowOff>
    </xdr:from>
    <xdr:to>
      <xdr:col>102</xdr:col>
      <xdr:colOff>114300</xdr:colOff>
      <xdr:row>76</xdr:row>
      <xdr:rowOff>116218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93712"/>
          <a:ext cx="889000"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101206</xdr:rowOff>
    </xdr:from>
    <xdr:to>
      <xdr:col>116</xdr:col>
      <xdr:colOff>114300</xdr:colOff>
      <xdr:row>76</xdr:row>
      <xdr:rowOff>31356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124083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139167</xdr:rowOff>
    </xdr:from>
    <xdr:to>
      <xdr:col>112</xdr:col>
      <xdr:colOff>38100</xdr:colOff>
      <xdr:row>76</xdr:row>
      <xdr:rowOff>69317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60444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164948</xdr:rowOff>
    </xdr:from>
    <xdr:to>
      <xdr:col>107</xdr:col>
      <xdr:colOff>101600</xdr:colOff>
      <xdr:row>76</xdr:row>
      <xdr:rowOff>95098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86225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12712</xdr:rowOff>
    </xdr:from>
    <xdr:to>
      <xdr:col>102</xdr:col>
      <xdr:colOff>165100</xdr:colOff>
      <xdr:row>76</xdr:row>
      <xdr:rowOff>114312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105439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65418</xdr:rowOff>
    </xdr:from>
    <xdr:to>
      <xdr:col>98</xdr:col>
      <xdr:colOff>38100</xdr:colOff>
      <xdr:row>76</xdr:row>
      <xdr:rowOff>167018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人件費については、会計年度職員への期末手当の支給や給与の上昇に伴い、経年的に増加傾向にある。</a:t>
          </a:r>
        </a:p>
        <a:p>
          <a:r>
            <a:rPr kumimoji="1" lang="ja-JP" altLang="en-US" sz="1300">
              <a:latin typeface="ＭＳ Ｐゴシック" panose="020B0600070205080204" pitchFamily="50" charset="-128"/>
              <a:ea typeface="ＭＳ Ｐゴシック" panose="020B0600070205080204" pitchFamily="50" charset="-128"/>
            </a:rPr>
            <a:t>　その他の性質別でみると普通建設事業費（新規整備・更新設備）については前年度と比較すると増加している。今後は、町立小学校や庁舎の整備に関連する事業への支出が増加していくことが想定され、人口についても減少傾向にあることから一人当たりにかかっているコストは増加していることが考えられるため、今後の人口分布や住民のニーズを考えながら普通建設に充当する費用を考慮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en-US" altLang="ja-JP" sz="1300">
              <a:latin typeface="ＭＳ Ｐゴシック" panose="020B0600070205080204" pitchFamily="50" charset="-128"/>
              <a:ea typeface="ＭＳ Ｐゴシック" panose="020B0600070205080204" pitchFamily="50" charset="-128"/>
            </a:rPr>
            <a:t>5,583</a:t>
          </a:r>
          <a:r>
            <a:rPr kumimoji="1" lang="ja-JP" altLang="en-US" sz="1300">
              <a:latin typeface="ＭＳ Ｐゴシック" panose="020B0600070205080204" pitchFamily="50" charset="-128"/>
              <a:ea typeface="ＭＳ Ｐゴシック" panose="020B0600070205080204" pitchFamily="50" charset="-128"/>
            </a:rPr>
            <a:t>円増加しており、町立中学校整備事業に係る償還が本格的に始まったことが要因である。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繰出金についても</a:t>
          </a:r>
          <a:r>
            <a:rPr kumimoji="1" lang="en-US" altLang="ja-JP" sz="1300">
              <a:latin typeface="ＭＳ Ｐゴシック" panose="020B0600070205080204" pitchFamily="50" charset="-128"/>
              <a:ea typeface="ＭＳ Ｐゴシック" panose="020B0600070205080204" pitchFamily="50" charset="-128"/>
            </a:rPr>
            <a:t>2,989</a:t>
          </a:r>
          <a:r>
            <a:rPr kumimoji="1" lang="ja-JP" altLang="en-US" sz="1300">
              <a:latin typeface="ＭＳ Ｐゴシック" panose="020B0600070205080204" pitchFamily="50" charset="-128"/>
              <a:ea typeface="ＭＳ Ｐゴシック" panose="020B0600070205080204" pitchFamily="50" charset="-128"/>
            </a:rPr>
            <a:t>円増加しており、下水道特別会計繰出金の増加が要因である。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a:t>
          </a:r>
          <a:r>
            <a:rPr kumimoji="1" lang="en-US" altLang="ja-JP" sz="1300">
              <a:latin typeface="ＭＳ Ｐゴシック" panose="020B0600070205080204" pitchFamily="50" charset="-128"/>
              <a:ea typeface="ＭＳ Ｐゴシック" panose="020B0600070205080204" pitchFamily="50" charset="-128"/>
            </a:rPr>
            <a:t>2,877</a:t>
          </a:r>
          <a:r>
            <a:rPr kumimoji="1" lang="ja-JP" altLang="en-US" sz="1300">
              <a:latin typeface="ＭＳ Ｐゴシック" panose="020B0600070205080204" pitchFamily="50" charset="-128"/>
              <a:ea typeface="ＭＳ Ｐゴシック" panose="020B0600070205080204" pitchFamily="50" charset="-128"/>
            </a:rPr>
            <a:t>円増加しており、子ども医療助成費などこどもに関連した経費が増加したことが要因である。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163050</xdr:rowOff>
    </xdr:from>
    <xdr:to>
      <xdr:col>24</xdr:col>
      <xdr:colOff>63500</xdr:colOff>
      <xdr:row>36</xdr:row>
      <xdr:rowOff>16093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38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16093</xdr:rowOff>
    </xdr:from>
    <xdr:to>
      <xdr:col>19</xdr:col>
      <xdr:colOff>177800</xdr:colOff>
      <xdr:row>36</xdr:row>
      <xdr:rowOff>71446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88293"/>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71446</xdr:rowOff>
    </xdr:from>
    <xdr:to>
      <xdr:col>15</xdr:col>
      <xdr:colOff>50800</xdr:colOff>
      <xdr:row>36</xdr:row>
      <xdr:rowOff>115370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3646"/>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111288</xdr:rowOff>
    </xdr:from>
    <xdr:to>
      <xdr:col>10</xdr:col>
      <xdr:colOff>114300</xdr:colOff>
      <xdr:row>36</xdr:row>
      <xdr:rowOff>115370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8348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112250</xdr:rowOff>
    </xdr:from>
    <xdr:to>
      <xdr:col>24</xdr:col>
      <xdr:colOff>114300</xdr:colOff>
      <xdr:row>36</xdr:row>
      <xdr:rowOff>42400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136743</xdr:rowOff>
    </xdr:from>
    <xdr:to>
      <xdr:col>20</xdr:col>
      <xdr:colOff>38100</xdr:colOff>
      <xdr:row>36</xdr:row>
      <xdr:rowOff>66893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1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20646</xdr:rowOff>
    </xdr:from>
    <xdr:to>
      <xdr:col>15</xdr:col>
      <xdr:colOff>101600</xdr:colOff>
      <xdr:row>36</xdr:row>
      <xdr:rowOff>122246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8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64570</xdr:rowOff>
    </xdr:from>
    <xdr:to>
      <xdr:col>10</xdr:col>
      <xdr:colOff>165100</xdr:colOff>
      <xdr:row>36</xdr:row>
      <xdr:rowOff>166170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157297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60488</xdr:rowOff>
    </xdr:from>
    <xdr:to>
      <xdr:col>6</xdr:col>
      <xdr:colOff>38100</xdr:colOff>
      <xdr:row>36</xdr:row>
      <xdr:rowOff>162088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153215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8075</xdr:rowOff>
    </xdr:from>
    <xdr:to>
      <xdr:col>24</xdr:col>
      <xdr:colOff>63500</xdr:colOff>
      <xdr:row>59</xdr:row>
      <xdr:rowOff>11209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123625"/>
          <a:ext cx="8382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9427</xdr:rowOff>
    </xdr:from>
    <xdr:to>
      <xdr:col>19</xdr:col>
      <xdr:colOff>177800</xdr:colOff>
      <xdr:row>59</xdr:row>
      <xdr:rowOff>11209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24977"/>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79130</xdr:rowOff>
    </xdr:from>
    <xdr:to>
      <xdr:col>15</xdr:col>
      <xdr:colOff>50800</xdr:colOff>
      <xdr:row>59</xdr:row>
      <xdr:rowOff>9427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23230"/>
          <a:ext cx="889000" cy="10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79130</xdr:rowOff>
    </xdr:from>
    <xdr:to>
      <xdr:col>10</xdr:col>
      <xdr:colOff>114300</xdr:colOff>
      <xdr:row>59</xdr:row>
      <xdr:rowOff>21748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23230"/>
          <a:ext cx="889000" cy="1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128725</xdr:rowOff>
    </xdr:from>
    <xdr:to>
      <xdr:col>24</xdr:col>
      <xdr:colOff>114300</xdr:colOff>
      <xdr:row>59</xdr:row>
      <xdr:rowOff>58875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43652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131859</xdr:rowOff>
    </xdr:from>
    <xdr:to>
      <xdr:col>20</xdr:col>
      <xdr:colOff>38100</xdr:colOff>
      <xdr:row>59</xdr:row>
      <xdr:rowOff>62009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53136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130077</xdr:rowOff>
    </xdr:from>
    <xdr:to>
      <xdr:col>15</xdr:col>
      <xdr:colOff>101600</xdr:colOff>
      <xdr:row>59</xdr:row>
      <xdr:rowOff>60227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51354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28330</xdr:rowOff>
    </xdr:from>
    <xdr:to>
      <xdr:col>10</xdr:col>
      <xdr:colOff>165100</xdr:colOff>
      <xdr:row>58</xdr:row>
      <xdr:rowOff>129930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121057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142398</xdr:rowOff>
    </xdr:from>
    <xdr:to>
      <xdr:col>6</xdr:col>
      <xdr:colOff>38100</xdr:colOff>
      <xdr:row>59</xdr:row>
      <xdr:rowOff>72548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63675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39863</xdr:rowOff>
    </xdr:from>
    <xdr:to>
      <xdr:col>24</xdr:col>
      <xdr:colOff>63500</xdr:colOff>
      <xdr:row>77</xdr:row>
      <xdr:rowOff>64643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41513"/>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64643</xdr:rowOff>
    </xdr:from>
    <xdr:to>
      <xdr:col>19</xdr:col>
      <xdr:colOff>177800</xdr:colOff>
      <xdr:row>77</xdr:row>
      <xdr:rowOff>80305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66293"/>
          <a:ext cx="889000" cy="1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80305</xdr:rowOff>
    </xdr:from>
    <xdr:to>
      <xdr:col>15</xdr:col>
      <xdr:colOff>50800</xdr:colOff>
      <xdr:row>77</xdr:row>
      <xdr:rowOff>169632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81955"/>
          <a:ext cx="889000" cy="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169632</xdr:rowOff>
    </xdr:from>
    <xdr:to>
      <xdr:col>10</xdr:col>
      <xdr:colOff>114300</xdr:colOff>
      <xdr:row>78</xdr:row>
      <xdr:rowOff>25400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71282"/>
          <a:ext cx="889000" cy="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160513</xdr:rowOff>
    </xdr:from>
    <xdr:to>
      <xdr:col>24</xdr:col>
      <xdr:colOff>114300</xdr:colOff>
      <xdr:row>77</xdr:row>
      <xdr:rowOff>90663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138940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13843</xdr:rowOff>
    </xdr:from>
    <xdr:to>
      <xdr:col>20</xdr:col>
      <xdr:colOff>38100</xdr:colOff>
      <xdr:row>77</xdr:row>
      <xdr:rowOff>115443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106570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29505</xdr:rowOff>
    </xdr:from>
    <xdr:to>
      <xdr:col>15</xdr:col>
      <xdr:colOff>101600</xdr:colOff>
      <xdr:row>77</xdr:row>
      <xdr:rowOff>131105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122232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2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118832</xdr:rowOff>
    </xdr:from>
    <xdr:to>
      <xdr:col>10</xdr:col>
      <xdr:colOff>165100</xdr:colOff>
      <xdr:row>78</xdr:row>
      <xdr:rowOff>48982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40109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1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146050</xdr:rowOff>
    </xdr:from>
    <xdr:to>
      <xdr:col>6</xdr:col>
      <xdr:colOff>38100</xdr:colOff>
      <xdr:row>78</xdr:row>
      <xdr:rowOff>76200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67327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4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113613</xdr:rowOff>
    </xdr:from>
    <xdr:to>
      <xdr:col>24</xdr:col>
      <xdr:colOff>63500</xdr:colOff>
      <xdr:row>98</xdr:row>
      <xdr:rowOff>113739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5713"/>
          <a:ext cx="8382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113739</xdr:rowOff>
    </xdr:from>
    <xdr:to>
      <xdr:col>19</xdr:col>
      <xdr:colOff>177800</xdr:colOff>
      <xdr:row>98</xdr:row>
      <xdr:rowOff>116627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5839"/>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116627</xdr:rowOff>
    </xdr:from>
    <xdr:to>
      <xdr:col>15</xdr:col>
      <xdr:colOff>50800</xdr:colOff>
      <xdr:row>98</xdr:row>
      <xdr:rowOff>120965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8727"/>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120965</xdr:rowOff>
    </xdr:from>
    <xdr:to>
      <xdr:col>10</xdr:col>
      <xdr:colOff>114300</xdr:colOff>
      <xdr:row>98</xdr:row>
      <xdr:rowOff>123275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3065"/>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62813</xdr:rowOff>
    </xdr:from>
    <xdr:to>
      <xdr:col>24</xdr:col>
      <xdr:colOff>114300</xdr:colOff>
      <xdr:row>98</xdr:row>
      <xdr:rowOff>164413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62939</xdr:rowOff>
    </xdr:from>
    <xdr:to>
      <xdr:col>20</xdr:col>
      <xdr:colOff>38100</xdr:colOff>
      <xdr:row>98</xdr:row>
      <xdr:rowOff>164539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155666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65827</xdr:rowOff>
    </xdr:from>
    <xdr:to>
      <xdr:col>15</xdr:col>
      <xdr:colOff>101600</xdr:colOff>
      <xdr:row>98</xdr:row>
      <xdr:rowOff>167427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158554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70165</xdr:rowOff>
    </xdr:from>
    <xdr:to>
      <xdr:col>10</xdr:col>
      <xdr:colOff>165100</xdr:colOff>
      <xdr:row>99</xdr:row>
      <xdr:rowOff>315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162892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72475</xdr:rowOff>
    </xdr:from>
    <xdr:to>
      <xdr:col>6</xdr:col>
      <xdr:colOff>38100</xdr:colOff>
      <xdr:row>99</xdr:row>
      <xdr:rowOff>2625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165202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162389</xdr:rowOff>
    </xdr:from>
    <xdr:to>
      <xdr:col>55</xdr:col>
      <xdr:colOff>0</xdr:colOff>
      <xdr:row>37</xdr:row>
      <xdr:rowOff>162960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0603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162960</xdr:rowOff>
    </xdr:from>
    <xdr:to>
      <xdr:col>50</xdr:col>
      <xdr:colOff>114300</xdr:colOff>
      <xdr:row>37</xdr:row>
      <xdr:rowOff>163646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0661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163646</xdr:rowOff>
    </xdr:from>
    <xdr:to>
      <xdr:col>45</xdr:col>
      <xdr:colOff>177800</xdr:colOff>
      <xdr:row>37</xdr:row>
      <xdr:rowOff>164446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0729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164446</xdr:rowOff>
    </xdr:from>
    <xdr:to>
      <xdr:col>41</xdr:col>
      <xdr:colOff>50800</xdr:colOff>
      <xdr:row>37</xdr:row>
      <xdr:rowOff>165189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08096"/>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111589</xdr:rowOff>
    </xdr:from>
    <xdr:to>
      <xdr:col>55</xdr:col>
      <xdr:colOff>50800</xdr:colOff>
      <xdr:row>38</xdr:row>
      <xdr:rowOff>41739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112160</xdr:rowOff>
    </xdr:from>
    <xdr:to>
      <xdr:col>50</xdr:col>
      <xdr:colOff>165100</xdr:colOff>
      <xdr:row>38</xdr:row>
      <xdr:rowOff>42311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55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33437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4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112846</xdr:rowOff>
    </xdr:from>
    <xdr:to>
      <xdr:col>46</xdr:col>
      <xdr:colOff>38100</xdr:colOff>
      <xdr:row>38</xdr:row>
      <xdr:rowOff>42996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34123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4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113646</xdr:rowOff>
    </xdr:from>
    <xdr:to>
      <xdr:col>41</xdr:col>
      <xdr:colOff>101600</xdr:colOff>
      <xdr:row>38</xdr:row>
      <xdr:rowOff>43796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34923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114389</xdr:rowOff>
    </xdr:from>
    <xdr:to>
      <xdr:col>36</xdr:col>
      <xdr:colOff>165100</xdr:colOff>
      <xdr:row>38</xdr:row>
      <xdr:rowOff>44538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58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35666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0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50276</xdr:rowOff>
    </xdr:from>
    <xdr:to>
      <xdr:col>55</xdr:col>
      <xdr:colOff>0</xdr:colOff>
      <xdr:row>58</xdr:row>
      <xdr:rowOff>71641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94376"/>
          <a:ext cx="838200" cy="2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50276</xdr:rowOff>
    </xdr:from>
    <xdr:to>
      <xdr:col>50</xdr:col>
      <xdr:colOff>114300</xdr:colOff>
      <xdr:row>58</xdr:row>
      <xdr:rowOff>62474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94376"/>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62474</xdr:rowOff>
    </xdr:from>
    <xdr:to>
      <xdr:col>45</xdr:col>
      <xdr:colOff>177800</xdr:colOff>
      <xdr:row>58</xdr:row>
      <xdr:rowOff>77466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06574"/>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77365</xdr:rowOff>
    </xdr:from>
    <xdr:to>
      <xdr:col>41</xdr:col>
      <xdr:colOff>50800</xdr:colOff>
      <xdr:row>58</xdr:row>
      <xdr:rowOff>77466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21465"/>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20841</xdr:rowOff>
    </xdr:from>
    <xdr:to>
      <xdr:col>55</xdr:col>
      <xdr:colOff>50800</xdr:colOff>
      <xdr:row>58</xdr:row>
      <xdr:rowOff>122441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107218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170926</xdr:rowOff>
    </xdr:from>
    <xdr:to>
      <xdr:col>50</xdr:col>
      <xdr:colOff>165100</xdr:colOff>
      <xdr:row>58</xdr:row>
      <xdr:rowOff>101076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92203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11674</xdr:rowOff>
    </xdr:from>
    <xdr:to>
      <xdr:col>46</xdr:col>
      <xdr:colOff>38100</xdr:colOff>
      <xdr:row>58</xdr:row>
      <xdr:rowOff>113274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104401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26666</xdr:rowOff>
    </xdr:from>
    <xdr:to>
      <xdr:col>41</xdr:col>
      <xdr:colOff>101600</xdr:colOff>
      <xdr:row>58</xdr:row>
      <xdr:rowOff>128266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119393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26565</xdr:rowOff>
    </xdr:from>
    <xdr:to>
      <xdr:col>36</xdr:col>
      <xdr:colOff>165100</xdr:colOff>
      <xdr:row>58</xdr:row>
      <xdr:rowOff>128165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119292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115129</xdr:rowOff>
    </xdr:from>
    <xdr:to>
      <xdr:col>55</xdr:col>
      <xdr:colOff>0</xdr:colOff>
      <xdr:row>78</xdr:row>
      <xdr:rowOff>126625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88229"/>
          <a:ext cx="8382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106488</xdr:rowOff>
    </xdr:from>
    <xdr:to>
      <xdr:col>50</xdr:col>
      <xdr:colOff>114300</xdr:colOff>
      <xdr:row>78</xdr:row>
      <xdr:rowOff>115129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79588"/>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106488</xdr:rowOff>
    </xdr:from>
    <xdr:to>
      <xdr:col>45</xdr:col>
      <xdr:colOff>177800</xdr:colOff>
      <xdr:row>78</xdr:row>
      <xdr:rowOff>113796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79588"/>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6423</xdr:rowOff>
    </xdr:from>
    <xdr:to>
      <xdr:col>41</xdr:col>
      <xdr:colOff>50800</xdr:colOff>
      <xdr:row>78</xdr:row>
      <xdr:rowOff>113796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79523"/>
          <a:ext cx="889000" cy="1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75825</xdr:rowOff>
    </xdr:from>
    <xdr:to>
      <xdr:col>55</xdr:col>
      <xdr:colOff>50800</xdr:colOff>
      <xdr:row>79</xdr:row>
      <xdr:rowOff>5975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162202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64329</xdr:rowOff>
    </xdr:from>
    <xdr:to>
      <xdr:col>50</xdr:col>
      <xdr:colOff>165100</xdr:colOff>
      <xdr:row>78</xdr:row>
      <xdr:rowOff>165929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157056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3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55688</xdr:rowOff>
    </xdr:from>
    <xdr:to>
      <xdr:col>46</xdr:col>
      <xdr:colOff>38100</xdr:colOff>
      <xdr:row>78</xdr:row>
      <xdr:rowOff>157288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148415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62996</xdr:rowOff>
    </xdr:from>
    <xdr:to>
      <xdr:col>41</xdr:col>
      <xdr:colOff>101600</xdr:colOff>
      <xdr:row>78</xdr:row>
      <xdr:rowOff>164596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155723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127073</xdr:rowOff>
    </xdr:from>
    <xdr:to>
      <xdr:col>36</xdr:col>
      <xdr:colOff>165100</xdr:colOff>
      <xdr:row>78</xdr:row>
      <xdr:rowOff>57223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170273</xdr:rowOff>
    </xdr:from>
    <xdr:to>
      <xdr:col>55</xdr:col>
      <xdr:colOff>0</xdr:colOff>
      <xdr:row>98</xdr:row>
      <xdr:rowOff>16297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00923"/>
          <a:ext cx="8382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3487</xdr:rowOff>
    </xdr:from>
    <xdr:to>
      <xdr:col>50</xdr:col>
      <xdr:colOff>114300</xdr:colOff>
      <xdr:row>98</xdr:row>
      <xdr:rowOff>16297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05587"/>
          <a:ext cx="8890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157987</xdr:rowOff>
    </xdr:from>
    <xdr:to>
      <xdr:col>45</xdr:col>
      <xdr:colOff>177800</xdr:colOff>
      <xdr:row>98</xdr:row>
      <xdr:rowOff>3487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8637"/>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157987</xdr:rowOff>
    </xdr:from>
    <xdr:to>
      <xdr:col>41</xdr:col>
      <xdr:colOff>50800</xdr:colOff>
      <xdr:row>98</xdr:row>
      <xdr:rowOff>17889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8637"/>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119473</xdr:rowOff>
    </xdr:from>
    <xdr:to>
      <xdr:col>55</xdr:col>
      <xdr:colOff>50800</xdr:colOff>
      <xdr:row>98</xdr:row>
      <xdr:rowOff>49623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34400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136947</xdr:rowOff>
    </xdr:from>
    <xdr:to>
      <xdr:col>50</xdr:col>
      <xdr:colOff>165100</xdr:colOff>
      <xdr:row>98</xdr:row>
      <xdr:rowOff>67097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58224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124137</xdr:rowOff>
    </xdr:from>
    <xdr:to>
      <xdr:col>46</xdr:col>
      <xdr:colOff>38100</xdr:colOff>
      <xdr:row>98</xdr:row>
      <xdr:rowOff>54287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45414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107187</xdr:rowOff>
    </xdr:from>
    <xdr:to>
      <xdr:col>41</xdr:col>
      <xdr:colOff>101600</xdr:colOff>
      <xdr:row>98</xdr:row>
      <xdr:rowOff>37337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28464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138539</xdr:rowOff>
    </xdr:from>
    <xdr:to>
      <xdr:col>36</xdr:col>
      <xdr:colOff>165100</xdr:colOff>
      <xdr:row>98</xdr:row>
      <xdr:rowOff>68689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43394</xdr:rowOff>
    </xdr:from>
    <xdr:to>
      <xdr:col>85</xdr:col>
      <xdr:colOff>127000</xdr:colOff>
      <xdr:row>38</xdr:row>
      <xdr:rowOff>108920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58494"/>
          <a:ext cx="838200" cy="6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108920</xdr:rowOff>
    </xdr:from>
    <xdr:to>
      <xdr:col>81</xdr:col>
      <xdr:colOff>50800</xdr:colOff>
      <xdr:row>38</xdr:row>
      <xdr:rowOff>158919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24020"/>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158543</xdr:rowOff>
    </xdr:from>
    <xdr:to>
      <xdr:col>76</xdr:col>
      <xdr:colOff>114300</xdr:colOff>
      <xdr:row>38</xdr:row>
      <xdr:rowOff>158919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73643"/>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158543</xdr:rowOff>
    </xdr:from>
    <xdr:to>
      <xdr:col>71</xdr:col>
      <xdr:colOff>177800</xdr:colOff>
      <xdr:row>39</xdr:row>
      <xdr:rowOff>20306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73643"/>
          <a:ext cx="889000" cy="3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164044</xdr:rowOff>
    </xdr:from>
    <xdr:to>
      <xdr:col>85</xdr:col>
      <xdr:colOff>177800</xdr:colOff>
      <xdr:row>38</xdr:row>
      <xdr:rowOff>94194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142471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58120</xdr:rowOff>
    </xdr:from>
    <xdr:to>
      <xdr:col>81</xdr:col>
      <xdr:colOff>101600</xdr:colOff>
      <xdr:row>38</xdr:row>
      <xdr:rowOff>159720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108119</xdr:rowOff>
    </xdr:from>
    <xdr:to>
      <xdr:col>76</xdr:col>
      <xdr:colOff>165100</xdr:colOff>
      <xdr:row>39</xdr:row>
      <xdr:rowOff>38269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2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29396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107743</xdr:rowOff>
    </xdr:from>
    <xdr:to>
      <xdr:col>72</xdr:col>
      <xdr:colOff>38100</xdr:colOff>
      <xdr:row>39</xdr:row>
      <xdr:rowOff>37893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2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29020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140956</xdr:rowOff>
    </xdr:from>
    <xdr:to>
      <xdr:col>67</xdr:col>
      <xdr:colOff>101600</xdr:colOff>
      <xdr:row>39</xdr:row>
      <xdr:rowOff>71106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62233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153732</xdr:rowOff>
    </xdr:from>
    <xdr:to>
      <xdr:col>85</xdr:col>
      <xdr:colOff>127000</xdr:colOff>
      <xdr:row>58</xdr:row>
      <xdr:rowOff>10518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26382"/>
          <a:ext cx="838200" cy="2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100385</xdr:rowOff>
    </xdr:from>
    <xdr:to>
      <xdr:col>81</xdr:col>
      <xdr:colOff>50800</xdr:colOff>
      <xdr:row>58</xdr:row>
      <xdr:rowOff>10518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73035"/>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97444</xdr:rowOff>
    </xdr:from>
    <xdr:to>
      <xdr:col>76</xdr:col>
      <xdr:colOff>114300</xdr:colOff>
      <xdr:row>57</xdr:row>
      <xdr:rowOff>100385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98644"/>
          <a:ext cx="889000" cy="1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103894</xdr:rowOff>
    </xdr:from>
    <xdr:to>
      <xdr:col>71</xdr:col>
      <xdr:colOff>177800</xdr:colOff>
      <xdr:row>56</xdr:row>
      <xdr:rowOff>97444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190744"/>
          <a:ext cx="889000" cy="50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102932</xdr:rowOff>
    </xdr:from>
    <xdr:to>
      <xdr:col>85</xdr:col>
      <xdr:colOff>177800</xdr:colOff>
      <xdr:row>58</xdr:row>
      <xdr:rowOff>33082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17859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131168</xdr:rowOff>
    </xdr:from>
    <xdr:to>
      <xdr:col>81</xdr:col>
      <xdr:colOff>101600</xdr:colOff>
      <xdr:row>58</xdr:row>
      <xdr:rowOff>61318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52445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49585</xdr:rowOff>
    </xdr:from>
    <xdr:to>
      <xdr:col>76</xdr:col>
      <xdr:colOff>165100</xdr:colOff>
      <xdr:row>57</xdr:row>
      <xdr:rowOff>151185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142312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46644</xdr:rowOff>
    </xdr:from>
    <xdr:to>
      <xdr:col>72</xdr:col>
      <xdr:colOff>38100</xdr:colOff>
      <xdr:row>56</xdr:row>
      <xdr:rowOff>148244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164771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2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53094</xdr:rowOff>
    </xdr:from>
    <xdr:to>
      <xdr:col>67</xdr:col>
      <xdr:colOff>101600</xdr:colOff>
      <xdr:row>53</xdr:row>
      <xdr:rowOff>154694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1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171221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91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157054</xdr:rowOff>
    </xdr:from>
    <xdr:to>
      <xdr:col>85</xdr:col>
      <xdr:colOff>127000</xdr:colOff>
      <xdr:row>98</xdr:row>
      <xdr:rowOff>6876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87704"/>
          <a:ext cx="8382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6876</xdr:rowOff>
    </xdr:from>
    <xdr:to>
      <xdr:col>81</xdr:col>
      <xdr:colOff>50800</xdr:colOff>
      <xdr:row>98</xdr:row>
      <xdr:rowOff>18816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08976"/>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18816</xdr:rowOff>
    </xdr:from>
    <xdr:to>
      <xdr:col>76</xdr:col>
      <xdr:colOff>114300</xdr:colOff>
      <xdr:row>98</xdr:row>
      <xdr:rowOff>32734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20916"/>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32734</xdr:rowOff>
    </xdr:from>
    <xdr:to>
      <xdr:col>71</xdr:col>
      <xdr:colOff>177800</xdr:colOff>
      <xdr:row>98</xdr:row>
      <xdr:rowOff>38385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348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106254</xdr:rowOff>
    </xdr:from>
    <xdr:to>
      <xdr:col>85</xdr:col>
      <xdr:colOff>177800</xdr:colOff>
      <xdr:row>98</xdr:row>
      <xdr:rowOff>36404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84681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127526</xdr:rowOff>
    </xdr:from>
    <xdr:to>
      <xdr:col>81</xdr:col>
      <xdr:colOff>101600</xdr:colOff>
      <xdr:row>98</xdr:row>
      <xdr:rowOff>57676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48803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5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139466</xdr:rowOff>
    </xdr:from>
    <xdr:to>
      <xdr:col>76</xdr:col>
      <xdr:colOff>165100</xdr:colOff>
      <xdr:row>98</xdr:row>
      <xdr:rowOff>69616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60743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153384</xdr:rowOff>
    </xdr:from>
    <xdr:to>
      <xdr:col>72</xdr:col>
      <xdr:colOff>38100</xdr:colOff>
      <xdr:row>98</xdr:row>
      <xdr:rowOff>83534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74661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159035</xdr:rowOff>
    </xdr:from>
    <xdr:to>
      <xdr:col>67</xdr:col>
      <xdr:colOff>101600</xdr:colOff>
      <xdr:row>98</xdr:row>
      <xdr:rowOff>89185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80312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119583</xdr:rowOff>
    </xdr:from>
    <xdr:to>
      <xdr:col>116</xdr:col>
      <xdr:colOff>63500</xdr:colOff>
      <xdr:row>38</xdr:row>
      <xdr:rowOff>119995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3468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119583</xdr:rowOff>
    </xdr:from>
    <xdr:to>
      <xdr:col>111</xdr:col>
      <xdr:colOff>177800</xdr:colOff>
      <xdr:row>38</xdr:row>
      <xdr:rowOff>119675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63468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165945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119675</xdr:rowOff>
    </xdr:from>
    <xdr:to>
      <xdr:col>107</xdr:col>
      <xdr:colOff>50800</xdr:colOff>
      <xdr:row>38</xdr:row>
      <xdr:rowOff>124978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634775"/>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124978</xdr:rowOff>
    </xdr:from>
    <xdr:to>
      <xdr:col>102</xdr:col>
      <xdr:colOff>114300</xdr:colOff>
      <xdr:row>38</xdr:row>
      <xdr:rowOff>125344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64007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69195</xdr:rowOff>
    </xdr:from>
    <xdr:to>
      <xdr:col>116</xdr:col>
      <xdr:colOff>114300</xdr:colOff>
      <xdr:row>38</xdr:row>
      <xdr:rowOff>170795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46388</xdr:rowOff>
    </xdr:from>
    <xdr:ext cx="378565"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68783</xdr:rowOff>
    </xdr:from>
    <xdr:to>
      <xdr:col>112</xdr:col>
      <xdr:colOff>38100</xdr:colOff>
      <xdr:row>38</xdr:row>
      <xdr:rowOff>170383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15460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35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68875</xdr:rowOff>
    </xdr:from>
    <xdr:to>
      <xdr:col>107</xdr:col>
      <xdr:colOff>101600</xdr:colOff>
      <xdr:row>38</xdr:row>
      <xdr:rowOff>170475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161602</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74178</xdr:rowOff>
    </xdr:from>
    <xdr:to>
      <xdr:col>102</xdr:col>
      <xdr:colOff>165100</xdr:colOff>
      <xdr:row>39</xdr:row>
      <xdr:rowOff>4328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166905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74544</xdr:rowOff>
    </xdr:from>
    <xdr:to>
      <xdr:col>98</xdr:col>
      <xdr:colOff>38100</xdr:colOff>
      <xdr:row>39</xdr:row>
      <xdr:rowOff>4694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167271</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議会費については前年度と比較し増加しており、類似団体平均よりも上回る水準が続いている。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前年度と比較すると増加しており、防災行政無線に関連する業務委託料が大きな支出となっている。南海トラフ巨大地震などの災害に備えるために必要な支出であり公共施設の適正管理とともに住民の安全のために必要な投資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a:t>
          </a:r>
          <a:r>
            <a:rPr kumimoji="1" lang="en-US" altLang="ja-JP" sz="1300">
              <a:latin typeface="ＭＳ Ｐゴシック" panose="020B0600070205080204" pitchFamily="50" charset="-128"/>
              <a:ea typeface="ＭＳ Ｐゴシック" panose="020B0600070205080204" pitchFamily="50" charset="-128"/>
            </a:rPr>
            <a:t>7,411</a:t>
          </a:r>
          <a:r>
            <a:rPr kumimoji="1" lang="ja-JP" altLang="en-US" sz="1300">
              <a:latin typeface="ＭＳ Ｐゴシック" panose="020B0600070205080204" pitchFamily="50" charset="-128"/>
              <a:ea typeface="ＭＳ Ｐゴシック" panose="020B0600070205080204" pitchFamily="50" charset="-128"/>
            </a:rPr>
            <a:t>円増加しており、町立中学校屋内運動場空調設備整備費用等が増加の要因である。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en-US" altLang="ja-JP" sz="1300">
              <a:latin typeface="ＭＳ Ｐゴシック" panose="020B0600070205080204" pitchFamily="50" charset="-128"/>
              <a:ea typeface="ＭＳ Ｐゴシック" panose="020B0600070205080204" pitchFamily="50" charset="-128"/>
            </a:rPr>
            <a:t>5,583</a:t>
          </a:r>
          <a:r>
            <a:rPr kumimoji="1" lang="ja-JP" altLang="en-US" sz="1300">
              <a:latin typeface="ＭＳ Ｐゴシック" panose="020B0600070205080204" pitchFamily="50" charset="-128"/>
              <a:ea typeface="ＭＳ Ｐゴシック" panose="020B0600070205080204" pitchFamily="50" charset="-128"/>
            </a:rPr>
            <a:t>円増加しており、町立中学校整備事業に係る償還が本格的に始まったことが要因である。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a:t>
          </a:r>
          <a:r>
            <a:rPr kumimoji="1" lang="en-US" altLang="ja-JP" sz="1300">
              <a:latin typeface="ＭＳ Ｐゴシック" panose="020B0600070205080204" pitchFamily="50" charset="-128"/>
              <a:ea typeface="ＭＳ Ｐゴシック" panose="020B0600070205080204" pitchFamily="50" charset="-128"/>
            </a:rPr>
            <a:t>3,822</a:t>
          </a:r>
          <a:r>
            <a:rPr kumimoji="1" lang="ja-JP" altLang="en-US" sz="1300">
              <a:latin typeface="ＭＳ Ｐゴシック" panose="020B0600070205080204" pitchFamily="50" charset="-128"/>
              <a:ea typeface="ＭＳ Ｐゴシック" panose="020B0600070205080204" pitchFamily="50" charset="-128"/>
            </a:rPr>
            <a:t>円増加しており、下水道特別会計への繰出金が増加したことが要因であると考える。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においては、町立中学校整備事業にかかる地方債の償還が本格的に始まったこと、また、町立中学校屋内運動場空調設備整備事業の実施等により、財政調整基金積立金よりも取崩額が上回ったため、赤字が増加している。</a:t>
          </a:r>
        </a:p>
        <a:p>
          <a:r>
            <a:rPr kumimoji="1" lang="ja-JP" altLang="en-US" sz="1200">
              <a:latin typeface="ＭＳ ゴシック" pitchFamily="49" charset="-128"/>
              <a:ea typeface="ＭＳ ゴシック" pitchFamily="49" charset="-128"/>
            </a:rPr>
            <a:t>　今後予定されている町立小学校統廃合等の大型の施設整備事業の際には財源確保のために基金取崩しを行うことが想定されるが、基金残高には留意しつつ収支の均衡を図ることで効率的で持続可能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全会計とも黒字であり、連結実質赤字比率は生じていない。</a:t>
          </a:r>
        </a:p>
        <a:p>
          <a:r>
            <a:rPr kumimoji="1" lang="ja-JP" altLang="en-US" sz="1400">
              <a:latin typeface="ＭＳ ゴシック" pitchFamily="49" charset="-128"/>
              <a:ea typeface="ＭＳ ゴシック" pitchFamily="49" charset="-128"/>
            </a:rPr>
            <a:t>　駐車場特別会計及び温泉事業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公営企業債の元利償還金に対する繰入金及び町立中学校整備事業に係る償還が本格的に始まったことにより、元利償還金が増加したため、実質公債費比率の分子が増加する結果となった。</a:t>
          </a:r>
        </a:p>
        <a:p>
          <a:r>
            <a:rPr kumimoji="1" lang="ja-JP" altLang="en-US" sz="1400">
              <a:latin typeface="ＭＳ ゴシック" pitchFamily="49" charset="-128"/>
              <a:ea typeface="ＭＳ ゴシック" pitchFamily="49" charset="-128"/>
            </a:rPr>
            <a:t>　今後は事業の取捨選択等を通して将来を見据えた公債費負担の軽減に努め、比率のさらなる抑制を図る。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増となったものの、新型コロナウイルス感染症拡大の影響により大幅に事業を見直したこと等により、地方債の発行額よりも償還元金の方が上回った結果、一般会計に係る地方債の現在高が</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百万円減少した。また、その他の項目についてもすべて減少したことにより、将来負担比率の分子が</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百万円減少する結果となった。</a:t>
          </a:r>
        </a:p>
        <a:p>
          <a:r>
            <a:rPr kumimoji="1" lang="ja-JP" altLang="en-US" sz="1400">
              <a:latin typeface="ＭＳ ゴシック" pitchFamily="49" charset="-128"/>
              <a:ea typeface="ＭＳ ゴシック" pitchFamily="49" charset="-128"/>
            </a:rPr>
            <a:t>　今後は町立小学校統廃合や役場庁舎改築等において、財源として地方債の発行が予定されているため、発行の際は引き続き交付税措置率の高い地方債を中心に活用するとともに、地方債以外の財源の確保にも取り組み、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百万円となった。これは、財政調整基金が決算剰余金の積立により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百万円増となったものの、設備更新等のためいこいの郷づくり事業基金が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百万円減少したこと等により、その他特定目的基金が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庁舎の移転・建替えや町立小学校統廃合等の大型の施設整備事業への着手に伴う財源不足補填のため、基金残高が減少することが想定される。事業の優先順位を考慮しつつ、各基金の設置目的に即して着実かつ効率的に運用し、優先的に取り組むべき事業への活用を図る等、基金の適正管理及び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いこいの郷づくり事業基金：いこいの郷づくり事業の経費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四国こんぴら歌舞伎大芝居公演事業基金：四国こんぴら歌舞伎大芝居公演のための経費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中條晴夫文化振興基金：文化振興関連経費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位野木義行老人福祉事業基金：老人福祉事業費（例：敬老会費等）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琴平町教育施設整備事業基金：教育施設整備のための経費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いこいの郷づくり事業基金：各種設備の更新により事業費が増大し、取り崩しが増加したため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四国こんぴら歌舞伎大芝居公演事業基金：新型コロナウイルス感染症の拡大により、令和２年度から中止としていた、四国こんぴら歌舞伎大芝居公演に向けた準備経費として取り崩しを行ったため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今後の予算編成上、目的に係る事業については充当する等し、適正な管理に努める。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決算状況を踏まえた上での積立てを行うが、残高が標準財政規模の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基金利子の積立てのみを行ったため大きな変動はなかった。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財政状況を見ながら、計画的に臨時財政対策債の償還に充当していきたい。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52.0%</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低い値となっており、香川県平均と比較しても低い水準である。今後も、公共施設個別計画や公共施設等総合管理計画等に沿った公共施設に対するマネジメントを進め、計画的な予防保全を図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71160"/>
          <a:ext cx="1270" cy="123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145069</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145052</xdr:rowOff>
    </xdr:from>
    <xdr:to>
      <xdr:col>19</xdr:col>
      <xdr:colOff>187325</xdr:colOff>
      <xdr:row>32</xdr:row>
      <xdr:rowOff>75202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151221</xdr:rowOff>
    </xdr:from>
    <xdr:to>
      <xdr:col>7</xdr:col>
      <xdr:colOff>187325</xdr:colOff>
      <xdr:row>32</xdr:row>
      <xdr:rowOff>81371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168474</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74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143964</xdr:rowOff>
    </xdr:from>
    <xdr:to>
      <xdr:col>23</xdr:col>
      <xdr:colOff>85725</xdr:colOff>
      <xdr:row>30</xdr:row>
      <xdr:rowOff>24947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88753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97699</xdr:rowOff>
    </xdr:from>
    <xdr:to>
      <xdr:col>19</xdr:col>
      <xdr:colOff>136525</xdr:colOff>
      <xdr:row>29</xdr:row>
      <xdr:rowOff>143964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84127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42182</xdr:rowOff>
    </xdr:from>
    <xdr:to>
      <xdr:col>15</xdr:col>
      <xdr:colOff>136525</xdr:colOff>
      <xdr:row>29</xdr:row>
      <xdr:rowOff>97699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78575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46899</xdr:rowOff>
    </xdr:from>
    <xdr:to>
      <xdr:col>7</xdr:col>
      <xdr:colOff>187325</xdr:colOff>
      <xdr:row>29</xdr:row>
      <xdr:rowOff>148499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42182</xdr:rowOff>
    </xdr:from>
    <xdr:to>
      <xdr:col>11</xdr:col>
      <xdr:colOff>136525</xdr:colOff>
      <xdr:row>29</xdr:row>
      <xdr:rowOff>97699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578575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66329</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72498</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165026</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債務償還比率は、類似団体と比較してやや高い水準であり前年度と比較すると</a:t>
          </a:r>
          <a:r>
            <a:rPr kumimoji="1" lang="en-US" altLang="ja-JP" sz="1100">
              <a:latin typeface="ＭＳ Ｐゴシック" panose="020B0600070205080204" pitchFamily="50" charset="-128"/>
              <a:ea typeface="ＭＳ Ｐゴシック" panose="020B0600070205080204" pitchFamily="50" charset="-128"/>
            </a:rPr>
            <a:t>68.7%</a:t>
          </a:r>
          <a:r>
            <a:rPr kumimoji="1" lang="ja-JP" altLang="en-US" sz="1100">
              <a:latin typeface="ＭＳ Ｐゴシック" panose="020B0600070205080204" pitchFamily="50" charset="-128"/>
              <a:ea typeface="ＭＳ Ｐゴシック" panose="020B0600070205080204" pitchFamily="50" charset="-128"/>
            </a:rPr>
            <a:t>減少となった。令和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年度は類似団体の債務償還比率が顕著に減少したことも要因としてあるが、令和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年度と比較し地方債償還額と地方債発行収入も増加している。学校施設に関する工事予定もあるため地方債等の負債について引き続き適切な管理に努める。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165838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505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169665</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704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165838</xdr:rowOff>
    </xdr:from>
    <xdr:to>
      <xdr:col>76</xdr:col>
      <xdr:colOff>111125</xdr:colOff>
      <xdr:row>34</xdr:row>
      <xdr:rowOff>165838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6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13092</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413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161665</xdr:rowOff>
    </xdr:from>
    <xdr:to>
      <xdr:col>76</xdr:col>
      <xdr:colOff>73025</xdr:colOff>
      <xdr:row>28</xdr:row>
      <xdr:rowOff>91815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56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166291</xdr:rowOff>
    </xdr:from>
    <xdr:to>
      <xdr:col>72</xdr:col>
      <xdr:colOff>123825</xdr:colOff>
      <xdr:row>28</xdr:row>
      <xdr:rowOff>96441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56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163104</xdr:rowOff>
    </xdr:from>
    <xdr:to>
      <xdr:col>68</xdr:col>
      <xdr:colOff>123825</xdr:colOff>
      <xdr:row>28</xdr:row>
      <xdr:rowOff>93254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56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134148</xdr:rowOff>
    </xdr:from>
    <xdr:to>
      <xdr:col>64</xdr:col>
      <xdr:colOff>123825</xdr:colOff>
      <xdr:row>29</xdr:row>
      <xdr:rowOff>64298</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7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155533</xdr:rowOff>
    </xdr:from>
    <xdr:to>
      <xdr:col>60</xdr:col>
      <xdr:colOff>123825</xdr:colOff>
      <xdr:row>29</xdr:row>
      <xdr:rowOff>85683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72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153374</xdr:rowOff>
    </xdr:from>
    <xdr:to>
      <xdr:col>76</xdr:col>
      <xdr:colOff>73025</xdr:colOff>
      <xdr:row>29</xdr:row>
      <xdr:rowOff>83524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7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131801</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70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52554</xdr:rowOff>
    </xdr:from>
    <xdr:to>
      <xdr:col>72</xdr:col>
      <xdr:colOff>123825</xdr:colOff>
      <xdr:row>29</xdr:row>
      <xdr:rowOff>154154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79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32724</xdr:rowOff>
    </xdr:from>
    <xdr:to>
      <xdr:col>76</xdr:col>
      <xdr:colOff>22225</xdr:colOff>
      <xdr:row>29</xdr:row>
      <xdr:rowOff>103354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776299"/>
          <a:ext cx="7112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169206</xdr:rowOff>
    </xdr:from>
    <xdr:to>
      <xdr:col>68</xdr:col>
      <xdr:colOff>123825</xdr:colOff>
      <xdr:row>29</xdr:row>
      <xdr:rowOff>99356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7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48556</xdr:rowOff>
    </xdr:from>
    <xdr:to>
      <xdr:col>72</xdr:col>
      <xdr:colOff>73025</xdr:colOff>
      <xdr:row>29</xdr:row>
      <xdr:rowOff>103354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3322300" y="5792131"/>
          <a:ext cx="7620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77712</xdr:rowOff>
    </xdr:from>
    <xdr:to>
      <xdr:col>64</xdr:col>
      <xdr:colOff>123825</xdr:colOff>
      <xdr:row>32</xdr:row>
      <xdr:rowOff>7862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1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48556</xdr:rowOff>
    </xdr:from>
    <xdr:to>
      <xdr:col>68</xdr:col>
      <xdr:colOff>73025</xdr:colOff>
      <xdr:row>31</xdr:row>
      <xdr:rowOff>128512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792131"/>
          <a:ext cx="762000" cy="4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25484</xdr:rowOff>
    </xdr:from>
    <xdr:to>
      <xdr:col>60</xdr:col>
      <xdr:colOff>123825</xdr:colOff>
      <xdr:row>31</xdr:row>
      <xdr:rowOff>127084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1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76284</xdr:rowOff>
    </xdr:from>
    <xdr:to>
      <xdr:col>64</xdr:col>
      <xdr:colOff>73025</xdr:colOff>
      <xdr:row>31</xdr:row>
      <xdr:rowOff>128512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162759"/>
          <a:ext cx="762000" cy="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112968</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3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109781</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3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80825</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48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102210</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5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145281</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8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90483</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8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170439</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25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118211</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20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51435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293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8255</xdr:rowOff>
    </xdr:from>
    <xdr:to>
      <xdr:col>10</xdr:col>
      <xdr:colOff>165100</xdr:colOff>
      <xdr:row>38</xdr:row>
      <xdr:rowOff>109855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42545</xdr:rowOff>
    </xdr:from>
    <xdr:to>
      <xdr:col>24</xdr:col>
      <xdr:colOff>114300</xdr:colOff>
      <xdr:row>36</xdr:row>
      <xdr:rowOff>144145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65422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59055</xdr:rowOff>
    </xdr:from>
    <xdr:to>
      <xdr:col>24</xdr:col>
      <xdr:colOff>63500</xdr:colOff>
      <xdr:row>36</xdr:row>
      <xdr:rowOff>93345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312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153035</xdr:rowOff>
    </xdr:from>
    <xdr:to>
      <xdr:col>15</xdr:col>
      <xdr:colOff>101600</xdr:colOff>
      <xdr:row>36</xdr:row>
      <xdr:rowOff>83185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32385</xdr:rowOff>
    </xdr:from>
    <xdr:to>
      <xdr:col>19</xdr:col>
      <xdr:colOff>177800</xdr:colOff>
      <xdr:row>36</xdr:row>
      <xdr:rowOff>59055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045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130175</xdr:rowOff>
    </xdr:from>
    <xdr:to>
      <xdr:col>10</xdr:col>
      <xdr:colOff>165100</xdr:colOff>
      <xdr:row>36</xdr:row>
      <xdr:rowOff>60325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xdr:rowOff>
    </xdr:from>
    <xdr:to>
      <xdr:col>15</xdr:col>
      <xdr:colOff>50800</xdr:colOff>
      <xdr:row>36</xdr:row>
      <xdr:rowOff>32385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81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9525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72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99712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76852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117411</xdr:rowOff>
    </xdr:from>
    <xdr:to>
      <xdr:col>54</xdr:col>
      <xdr:colOff>189865</xdr:colOff>
      <xdr:row>41</xdr:row>
      <xdr:rowOff>158801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03811"/>
          <a:ext cx="0" cy="15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162628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158801</xdr:rowOff>
    </xdr:from>
    <xdr:to>
      <xdr:col>55</xdr:col>
      <xdr:colOff>88900</xdr:colOff>
      <xdr:row>41</xdr:row>
      <xdr:rowOff>158801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64088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3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117411</xdr:rowOff>
    </xdr:from>
    <xdr:to>
      <xdr:col>55</xdr:col>
      <xdr:colOff>88900</xdr:colOff>
      <xdr:row>32</xdr:row>
      <xdr:rowOff>117411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0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99141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76264</xdr:rowOff>
    </xdr:from>
    <xdr:to>
      <xdr:col>55</xdr:col>
      <xdr:colOff>50800</xdr:colOff>
      <xdr:row>40</xdr:row>
      <xdr:rowOff>6414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84392</xdr:rowOff>
    </xdr:from>
    <xdr:to>
      <xdr:col>50</xdr:col>
      <xdr:colOff>165100</xdr:colOff>
      <xdr:row>40</xdr:row>
      <xdr:rowOff>14542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92951</xdr:rowOff>
    </xdr:from>
    <xdr:to>
      <xdr:col>46</xdr:col>
      <xdr:colOff>38100</xdr:colOff>
      <xdr:row>40</xdr:row>
      <xdr:rowOff>23101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107544</xdr:rowOff>
    </xdr:from>
    <xdr:to>
      <xdr:col>41</xdr:col>
      <xdr:colOff>101600</xdr:colOff>
      <xdr:row>40</xdr:row>
      <xdr:rowOff>37694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101232</xdr:rowOff>
    </xdr:from>
    <xdr:to>
      <xdr:col>36</xdr:col>
      <xdr:colOff>165100</xdr:colOff>
      <xdr:row>40</xdr:row>
      <xdr:rowOff>31382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8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60896</xdr:rowOff>
    </xdr:from>
    <xdr:to>
      <xdr:col>55</xdr:col>
      <xdr:colOff>50800</xdr:colOff>
      <xdr:row>41</xdr:row>
      <xdr:rowOff>162496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147273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62522</xdr:rowOff>
    </xdr:from>
    <xdr:to>
      <xdr:col>50</xdr:col>
      <xdr:colOff>165100</xdr:colOff>
      <xdr:row>41</xdr:row>
      <xdr:rowOff>164122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111696</xdr:rowOff>
    </xdr:from>
    <xdr:to>
      <xdr:col>55</xdr:col>
      <xdr:colOff>0</xdr:colOff>
      <xdr:row>41</xdr:row>
      <xdr:rowOff>113322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41146"/>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64503</xdr:rowOff>
    </xdr:from>
    <xdr:to>
      <xdr:col>46</xdr:col>
      <xdr:colOff>38100</xdr:colOff>
      <xdr:row>41</xdr:row>
      <xdr:rowOff>166103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113322</xdr:rowOff>
    </xdr:from>
    <xdr:to>
      <xdr:col>50</xdr:col>
      <xdr:colOff>114300</xdr:colOff>
      <xdr:row>41</xdr:row>
      <xdr:rowOff>115303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4277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67551</xdr:rowOff>
    </xdr:from>
    <xdr:to>
      <xdr:col>41</xdr:col>
      <xdr:colOff>101600</xdr:colOff>
      <xdr:row>41</xdr:row>
      <xdr:rowOff>169151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115303</xdr:rowOff>
    </xdr:from>
    <xdr:to>
      <xdr:col>45</xdr:col>
      <xdr:colOff>177800</xdr:colOff>
      <xdr:row>41</xdr:row>
      <xdr:rowOff>118351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447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69748</xdr:rowOff>
    </xdr:from>
    <xdr:to>
      <xdr:col>36</xdr:col>
      <xdr:colOff>165100</xdr:colOff>
      <xdr:row>41</xdr:row>
      <xdr:rowOff>171348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118351</xdr:rowOff>
    </xdr:from>
    <xdr:to>
      <xdr:col>41</xdr:col>
      <xdr:colOff>50800</xdr:colOff>
      <xdr:row>41</xdr:row>
      <xdr:rowOff>120548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47801"/>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31069</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39628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54221</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47909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155249</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8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157230</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160278</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162475</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150223</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568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154050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150223</xdr:rowOff>
    </xdr:from>
    <xdr:to>
      <xdr:col>24</xdr:col>
      <xdr:colOff>152400</xdr:colOff>
      <xdr:row>63</xdr:row>
      <xdr:rowOff>150223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76563</xdr:rowOff>
    </xdr:from>
    <xdr:to>
      <xdr:col>20</xdr:col>
      <xdr:colOff>38100</xdr:colOff>
      <xdr:row>62</xdr:row>
      <xdr:rowOff>6713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68399</xdr:rowOff>
    </xdr:from>
    <xdr:to>
      <xdr:col>15</xdr:col>
      <xdr:colOff>101600</xdr:colOff>
      <xdr:row>61</xdr:row>
      <xdr:rowOff>169999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39007</xdr:rowOff>
    </xdr:from>
    <xdr:to>
      <xdr:col>6</xdr:col>
      <xdr:colOff>38100</xdr:colOff>
      <xdr:row>61</xdr:row>
      <xdr:rowOff>140607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104503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882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35741</xdr:rowOff>
    </xdr:from>
    <xdr:to>
      <xdr:col>15</xdr:col>
      <xdr:colOff>101600</xdr:colOff>
      <xdr:row>60</xdr:row>
      <xdr:rowOff>137341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86541</xdr:rowOff>
    </xdr:from>
    <xdr:to>
      <xdr:col>19</xdr:col>
      <xdr:colOff>177800</xdr:colOff>
      <xdr:row>60</xdr:row>
      <xdr:rowOff>101237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735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86541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6864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81643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6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169290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153733</xdr:rowOff>
    </xdr:from>
    <xdr:to>
      <xdr:col>54</xdr:col>
      <xdr:colOff>189865</xdr:colOff>
      <xdr:row>64</xdr:row>
      <xdr:rowOff>75669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83483"/>
          <a:ext cx="0" cy="146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79496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75669</xdr:rowOff>
    </xdr:from>
    <xdr:to>
      <xdr:col>55</xdr:col>
      <xdr:colOff>88900</xdr:colOff>
      <xdr:row>64</xdr:row>
      <xdr:rowOff>75669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100410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58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153733</xdr:rowOff>
    </xdr:from>
    <xdr:to>
      <xdr:col>55</xdr:col>
      <xdr:colOff>88900</xdr:colOff>
      <xdr:row>55</xdr:row>
      <xdr:rowOff>153733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8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0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159509</xdr:rowOff>
    </xdr:from>
    <xdr:to>
      <xdr:col>55</xdr:col>
      <xdr:colOff>50800</xdr:colOff>
      <xdr:row>63</xdr:row>
      <xdr:rowOff>89659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8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xdr:rowOff>
    </xdr:from>
    <xdr:to>
      <xdr:col>50</xdr:col>
      <xdr:colOff>165100</xdr:colOff>
      <xdr:row>63</xdr:row>
      <xdr:rowOff>102215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0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2864</xdr:rowOff>
    </xdr:from>
    <xdr:to>
      <xdr:col>46</xdr:col>
      <xdr:colOff>38100</xdr:colOff>
      <xdr:row>63</xdr:row>
      <xdr:rowOff>104464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xdr:rowOff>
    </xdr:from>
    <xdr:to>
      <xdr:col>41</xdr:col>
      <xdr:colOff>101600</xdr:colOff>
      <xdr:row>63</xdr:row>
      <xdr:rowOff>109004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31252</xdr:rowOff>
    </xdr:from>
    <xdr:to>
      <xdr:col>36</xdr:col>
      <xdr:colOff>165100</xdr:colOff>
      <xdr:row>63</xdr:row>
      <xdr:rowOff>132852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146983</xdr:rowOff>
    </xdr:from>
    <xdr:to>
      <xdr:col>55</xdr:col>
      <xdr:colOff>50800</xdr:colOff>
      <xdr:row>64</xdr:row>
      <xdr:rowOff>77133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61910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6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148747</xdr:rowOff>
    </xdr:from>
    <xdr:to>
      <xdr:col>50</xdr:col>
      <xdr:colOff>165100</xdr:colOff>
      <xdr:row>64</xdr:row>
      <xdr:rowOff>78897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26333</xdr:rowOff>
    </xdr:from>
    <xdr:to>
      <xdr:col>55</xdr:col>
      <xdr:colOff>0</xdr:colOff>
      <xdr:row>64</xdr:row>
      <xdr:rowOff>28097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99133"/>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150139</xdr:rowOff>
    </xdr:from>
    <xdr:to>
      <xdr:col>46</xdr:col>
      <xdr:colOff>38100</xdr:colOff>
      <xdr:row>64</xdr:row>
      <xdr:rowOff>80289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28097</xdr:rowOff>
    </xdr:from>
    <xdr:to>
      <xdr:col>50</xdr:col>
      <xdr:colOff>114300</xdr:colOff>
      <xdr:row>64</xdr:row>
      <xdr:rowOff>29489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00897"/>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152099</xdr:rowOff>
    </xdr:from>
    <xdr:to>
      <xdr:col>41</xdr:col>
      <xdr:colOff>101600</xdr:colOff>
      <xdr:row>64</xdr:row>
      <xdr:rowOff>82249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29489</xdr:rowOff>
    </xdr:from>
    <xdr:to>
      <xdr:col>45</xdr:col>
      <xdr:colOff>177800</xdr:colOff>
      <xdr:row>64</xdr:row>
      <xdr:rowOff>31449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0228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153989</xdr:rowOff>
    </xdr:from>
    <xdr:to>
      <xdr:col>36</xdr:col>
      <xdr:colOff>165100</xdr:colOff>
      <xdr:row>64</xdr:row>
      <xdr:rowOff>84139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31449</xdr:rowOff>
    </xdr:from>
    <xdr:to>
      <xdr:col>41</xdr:col>
      <xdr:colOff>50800</xdr:colOff>
      <xdr:row>64</xdr:row>
      <xdr:rowOff>33339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04249"/>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118742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120991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125531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149379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70024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104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71416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104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73376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10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75266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104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97172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5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36195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0569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169545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0169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129539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978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xdr:rowOff>
    </xdr:from>
    <xdr:to>
      <xdr:col>6</xdr:col>
      <xdr:colOff>38100</xdr:colOff>
      <xdr:row>81</xdr:row>
      <xdr:rowOff>106045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55245</xdr:rowOff>
    </xdr:from>
    <xdr:to>
      <xdr:col>10</xdr:col>
      <xdr:colOff>114300</xdr:colOff>
      <xdr:row>81</xdr:row>
      <xdr:rowOff>91439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9426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131063</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32713"/>
          <a:ext cx="0" cy="151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77740</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131063</xdr:rowOff>
    </xdr:from>
    <xdr:to>
      <xdr:col>55</xdr:col>
      <xdr:colOff>88900</xdr:colOff>
      <xdr:row>77</xdr:row>
      <xdr:rowOff>131063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3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67899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29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33782</xdr:rowOff>
    </xdr:from>
    <xdr:to>
      <xdr:col>50</xdr:col>
      <xdr:colOff>165100</xdr:colOff>
      <xdr:row>84</xdr:row>
      <xdr:rowOff>135382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3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36258</xdr:rowOff>
    </xdr:from>
    <xdr:to>
      <xdr:col>46</xdr:col>
      <xdr:colOff>38100</xdr:colOff>
      <xdr:row>84</xdr:row>
      <xdr:rowOff>137858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72834</xdr:rowOff>
    </xdr:from>
    <xdr:to>
      <xdr:col>41</xdr:col>
      <xdr:colOff>101600</xdr:colOff>
      <xdr:row>85</xdr:row>
      <xdr:rowOff>2984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170751</xdr:rowOff>
    </xdr:from>
    <xdr:to>
      <xdr:col>55</xdr:col>
      <xdr:colOff>50800</xdr:colOff>
      <xdr:row>85</xdr:row>
      <xdr:rowOff>100901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5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149178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55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3111</xdr:rowOff>
    </xdr:from>
    <xdr:to>
      <xdr:col>50</xdr:col>
      <xdr:colOff>165100</xdr:colOff>
      <xdr:row>85</xdr:row>
      <xdr:rowOff>104711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5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50101</xdr:rowOff>
    </xdr:from>
    <xdr:to>
      <xdr:col>55</xdr:col>
      <xdr:colOff>0</xdr:colOff>
      <xdr:row>85</xdr:row>
      <xdr:rowOff>53911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2335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8065</xdr:rowOff>
    </xdr:from>
    <xdr:to>
      <xdr:col>46</xdr:col>
      <xdr:colOff>38100</xdr:colOff>
      <xdr:row>85</xdr:row>
      <xdr:rowOff>109665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5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53911</xdr:rowOff>
    </xdr:from>
    <xdr:to>
      <xdr:col>50</xdr:col>
      <xdr:colOff>114300</xdr:colOff>
      <xdr:row>85</xdr:row>
      <xdr:rowOff>58865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27161"/>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xdr:rowOff>
    </xdr:from>
    <xdr:to>
      <xdr:col>41</xdr:col>
      <xdr:colOff>101600</xdr:colOff>
      <xdr:row>85</xdr:row>
      <xdr:rowOff>114808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58865</xdr:rowOff>
    </xdr:from>
    <xdr:to>
      <xdr:col>45</xdr:col>
      <xdr:colOff>177800</xdr:colOff>
      <xdr:row>85</xdr:row>
      <xdr:rowOff>64008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63211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18542</xdr:rowOff>
    </xdr:from>
    <xdr:to>
      <xdr:col>36</xdr:col>
      <xdr:colOff>165100</xdr:colOff>
      <xdr:row>85</xdr:row>
      <xdr:rowOff>120142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64008</xdr:rowOff>
    </xdr:from>
    <xdr:to>
      <xdr:col>41</xdr:col>
      <xdr:colOff>50800</xdr:colOff>
      <xdr:row>85</xdr:row>
      <xdr:rowOff>69342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63725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151909</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154385</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19511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2557</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95838</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66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100792</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67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105935</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111269</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85725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4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32402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85725</xdr:rowOff>
    </xdr:from>
    <xdr:to>
      <xdr:col>86</xdr:col>
      <xdr:colOff>25400</xdr:colOff>
      <xdr:row>33</xdr:row>
      <xdr:rowOff>85725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xdr:rowOff>
    </xdr:from>
    <xdr:to>
      <xdr:col>81</xdr:col>
      <xdr:colOff>101600</xdr:colOff>
      <xdr:row>37</xdr:row>
      <xdr:rowOff>107950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13352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xdr:rowOff>
    </xdr:from>
    <xdr:to>
      <xdr:col>81</xdr:col>
      <xdr:colOff>101600</xdr:colOff>
      <xdr:row>40</xdr:row>
      <xdr:rowOff>113665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62865</xdr:rowOff>
    </xdr:from>
    <xdr:to>
      <xdr:col>85</xdr:col>
      <xdr:colOff>127000</xdr:colOff>
      <xdr:row>40</xdr:row>
      <xdr:rowOff>85725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9208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62865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877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114935</xdr:rowOff>
    </xdr:from>
    <xdr:to>
      <xdr:col>72</xdr:col>
      <xdr:colOff>38100</xdr:colOff>
      <xdr:row>40</xdr:row>
      <xdr:rowOff>45085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165735</xdr:rowOff>
    </xdr:from>
    <xdr:to>
      <xdr:col>76</xdr:col>
      <xdr:colOff>114300</xdr:colOff>
      <xdr:row>40</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852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73025</xdr:rowOff>
    </xdr:from>
    <xdr:to>
      <xdr:col>67</xdr:col>
      <xdr:colOff>101600</xdr:colOff>
      <xdr:row>40</xdr:row>
      <xdr:rowOff>3175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39</xdr:row>
      <xdr:rowOff>165735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8103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124477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104792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36212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165752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1270</xdr:rowOff>
    </xdr:from>
    <xdr:to>
      <xdr:col>116</xdr:col>
      <xdr:colOff>62864</xdr:colOff>
      <xdr:row>41</xdr:row>
      <xdr:rowOff>139700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830570"/>
          <a:ext cx="0" cy="133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143527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139700</xdr:rowOff>
    </xdr:from>
    <xdr:to>
      <xdr:col>116</xdr:col>
      <xdr:colOff>152400</xdr:colOff>
      <xdr:row>41</xdr:row>
      <xdr:rowOff>139700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6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119397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1270</xdr:rowOff>
    </xdr:from>
    <xdr:to>
      <xdr:col>116</xdr:col>
      <xdr:colOff>152400</xdr:colOff>
      <xdr:row>34</xdr:row>
      <xdr:rowOff>1270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106697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83820</xdr:rowOff>
    </xdr:from>
    <xdr:to>
      <xdr:col>116</xdr:col>
      <xdr:colOff>114300</xdr:colOff>
      <xdr:row>40</xdr:row>
      <xdr:rowOff>13970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86360</xdr:rowOff>
    </xdr:from>
    <xdr:to>
      <xdr:col>112</xdr:col>
      <xdr:colOff>38100</xdr:colOff>
      <xdr:row>40</xdr:row>
      <xdr:rowOff>16510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100330</xdr:rowOff>
    </xdr:from>
    <xdr:to>
      <xdr:col>107</xdr:col>
      <xdr:colOff>101600</xdr:colOff>
      <xdr:row>40</xdr:row>
      <xdr:rowOff>30480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133350</xdr:rowOff>
    </xdr:from>
    <xdr:to>
      <xdr:col>102</xdr:col>
      <xdr:colOff>165100</xdr:colOff>
      <xdr:row>40</xdr:row>
      <xdr:rowOff>63500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111760</xdr:rowOff>
    </xdr:from>
    <xdr:to>
      <xdr:col>98</xdr:col>
      <xdr:colOff>38100</xdr:colOff>
      <xdr:row>40</xdr:row>
      <xdr:rowOff>41910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147320</xdr:rowOff>
    </xdr:from>
    <xdr:to>
      <xdr:col>116</xdr:col>
      <xdr:colOff>114300</xdr:colOff>
      <xdr:row>40</xdr:row>
      <xdr:rowOff>77470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125747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152400</xdr:rowOff>
    </xdr:from>
    <xdr:to>
      <xdr:col>112</xdr:col>
      <xdr:colOff>38100</xdr:colOff>
      <xdr:row>40</xdr:row>
      <xdr:rowOff>82550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26670</xdr:rowOff>
    </xdr:from>
    <xdr:to>
      <xdr:col>116</xdr:col>
      <xdr:colOff>63500</xdr:colOff>
      <xdr:row>40</xdr:row>
      <xdr:rowOff>31750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8846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31750</xdr:rowOff>
    </xdr:from>
    <xdr:to>
      <xdr:col>111</xdr:col>
      <xdr:colOff>177800</xdr:colOff>
      <xdr:row>40</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8897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167640</xdr:rowOff>
    </xdr:from>
    <xdr:to>
      <xdr:col>102</xdr:col>
      <xdr:colOff>165100</xdr:colOff>
      <xdr:row>40</xdr:row>
      <xdr:rowOff>97790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46990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8961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3810</xdr:rowOff>
    </xdr:from>
    <xdr:to>
      <xdr:col>98</xdr:col>
      <xdr:colOff>38100</xdr:colOff>
      <xdr:row>40</xdr:row>
      <xdr:rowOff>105410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46990</xdr:rowOff>
    </xdr:from>
    <xdr:to>
      <xdr:col>102</xdr:col>
      <xdr:colOff>114300</xdr:colOff>
      <xdr:row>40</xdr:row>
      <xdr:rowOff>54610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904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33037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47007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80027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58437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73677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88917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96537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64</xdr:row>
      <xdr:rowOff>19050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50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22877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19050</xdr:rowOff>
    </xdr:from>
    <xdr:to>
      <xdr:col>86</xdr:col>
      <xdr:colOff>25400</xdr:colOff>
      <xdr:row>64</xdr:row>
      <xdr:rowOff>19050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160655</xdr:rowOff>
    </xdr:from>
    <xdr:to>
      <xdr:col>81</xdr:col>
      <xdr:colOff>101600</xdr:colOff>
      <xdr:row>60</xdr:row>
      <xdr:rowOff>90805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168275</xdr:rowOff>
    </xdr:from>
    <xdr:to>
      <xdr:col>67</xdr:col>
      <xdr:colOff>101600</xdr:colOff>
      <xdr:row>60</xdr:row>
      <xdr:rowOff>98425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153035</xdr:rowOff>
    </xdr:from>
    <xdr:to>
      <xdr:col>81</xdr:col>
      <xdr:colOff>101600</xdr:colOff>
      <xdr:row>58</xdr:row>
      <xdr:rowOff>83185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32385</xdr:rowOff>
    </xdr:from>
    <xdr:to>
      <xdr:col>85</xdr:col>
      <xdr:colOff>127000</xdr:colOff>
      <xdr:row>58</xdr:row>
      <xdr:rowOff>68580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99764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95885</xdr:rowOff>
    </xdr:from>
    <xdr:to>
      <xdr:col>76</xdr:col>
      <xdr:colOff>165100</xdr:colOff>
      <xdr:row>58</xdr:row>
      <xdr:rowOff>26035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146685</xdr:rowOff>
    </xdr:from>
    <xdr:to>
      <xdr:col>81</xdr:col>
      <xdr:colOff>50800</xdr:colOff>
      <xdr:row>58</xdr:row>
      <xdr:rowOff>32385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9919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55880</xdr:rowOff>
    </xdr:from>
    <xdr:to>
      <xdr:col>72</xdr:col>
      <xdr:colOff>38100</xdr:colOff>
      <xdr:row>57</xdr:row>
      <xdr:rowOff>157480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57</xdr:row>
      <xdr:rowOff>146685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9879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58</xdr:row>
      <xdr:rowOff>144780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2814300" y="98793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81932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72407</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89552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99712</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42562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2557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90678</xdr:rowOff>
    </xdr:from>
    <xdr:to>
      <xdr:col>116</xdr:col>
      <xdr:colOff>62864</xdr:colOff>
      <xdr:row>64</xdr:row>
      <xdr:rowOff>86106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20428"/>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89933</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10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86106</xdr:rowOff>
    </xdr:from>
    <xdr:to>
      <xdr:col>116</xdr:col>
      <xdr:colOff>152400</xdr:colOff>
      <xdr:row>64</xdr:row>
      <xdr:rowOff>86106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105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37355</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2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90678</xdr:rowOff>
    </xdr:from>
    <xdr:to>
      <xdr:col>116</xdr:col>
      <xdr:colOff>152400</xdr:colOff>
      <xdr:row>55</xdr:row>
      <xdr:rowOff>90678</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2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130700</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417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152273</xdr:rowOff>
    </xdr:from>
    <xdr:to>
      <xdr:col>116</xdr:col>
      <xdr:colOff>114300</xdr:colOff>
      <xdr:row>61</xdr:row>
      <xdr:rowOff>82423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4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164465</xdr:rowOff>
    </xdr:from>
    <xdr:to>
      <xdr:col>112</xdr:col>
      <xdr:colOff>38100</xdr:colOff>
      <xdr:row>61</xdr:row>
      <xdr:rowOff>94615</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169418</xdr:rowOff>
    </xdr:from>
    <xdr:to>
      <xdr:col>107</xdr:col>
      <xdr:colOff>101600</xdr:colOff>
      <xdr:row>61</xdr:row>
      <xdr:rowOff>99568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45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26543</xdr:rowOff>
    </xdr:from>
    <xdr:to>
      <xdr:col>102</xdr:col>
      <xdr:colOff>165100</xdr:colOff>
      <xdr:row>61</xdr:row>
      <xdr:rowOff>128143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4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24638</xdr:rowOff>
    </xdr:from>
    <xdr:to>
      <xdr:col>98</xdr:col>
      <xdr:colOff>38100</xdr:colOff>
      <xdr:row>61</xdr:row>
      <xdr:rowOff>126238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91694</xdr:rowOff>
    </xdr:from>
    <xdr:to>
      <xdr:col>116</xdr:col>
      <xdr:colOff>114300</xdr:colOff>
      <xdr:row>61</xdr:row>
      <xdr:rowOff>21844</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3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114571</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2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108458</xdr:rowOff>
    </xdr:from>
    <xdr:to>
      <xdr:col>112</xdr:col>
      <xdr:colOff>38100</xdr:colOff>
      <xdr:row>61</xdr:row>
      <xdr:rowOff>38608</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3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142494</xdr:rowOff>
    </xdr:from>
    <xdr:to>
      <xdr:col>116</xdr:col>
      <xdr:colOff>63500</xdr:colOff>
      <xdr:row>60</xdr:row>
      <xdr:rowOff>159258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42949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145415</xdr:rowOff>
    </xdr:from>
    <xdr:to>
      <xdr:col>107</xdr:col>
      <xdr:colOff>101600</xdr:colOff>
      <xdr:row>61</xdr:row>
      <xdr:rowOff>75565</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159258</xdr:rowOff>
    </xdr:from>
    <xdr:to>
      <xdr:col>111</xdr:col>
      <xdr:colOff>177800</xdr:colOff>
      <xdr:row>61</xdr:row>
      <xdr:rowOff>24765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446258"/>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167513</xdr:rowOff>
    </xdr:from>
    <xdr:to>
      <xdr:col>102</xdr:col>
      <xdr:colOff>165100</xdr:colOff>
      <xdr:row>61</xdr:row>
      <xdr:rowOff>97663</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4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24765</xdr:rowOff>
    </xdr:from>
    <xdr:to>
      <xdr:col>107</xdr:col>
      <xdr:colOff>50800</xdr:colOff>
      <xdr:row>61</xdr:row>
      <xdr:rowOff>46863</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48321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111506</xdr:rowOff>
    </xdr:from>
    <xdr:to>
      <xdr:col>98</xdr:col>
      <xdr:colOff>38100</xdr:colOff>
      <xdr:row>60</xdr:row>
      <xdr:rowOff>41656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162306</xdr:rowOff>
    </xdr:from>
    <xdr:to>
      <xdr:col>102</xdr:col>
      <xdr:colOff>114300</xdr:colOff>
      <xdr:row>61</xdr:row>
      <xdr:rowOff>46863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656300" y="10277856"/>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85742</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90695</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5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119270</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57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117365</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55135</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1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92092</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114190</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2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58183</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1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6318864"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100-00008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53" name="【児童館】&#10;有形固定資産減価償却率最大値テキスト">
          <a:extLst>
            <a:ext uri="{FF2B5EF4-FFF2-40B4-BE49-F238E27FC236}">
              <a16:creationId xmlns:a16="http://schemas.microsoft.com/office/drawing/2014/main" id="{00000000-0008-0000-0100-00008D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121938</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100-00008F020000}"/>
            </a:ext>
          </a:extLst>
        </xdr:cNvPr>
        <xdr:cNvSpPr txBox="1"/>
      </xdr:nvSpPr>
      <xdr:spPr>
        <a:xfrm>
          <a:off x="16357600" y="14352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62687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8255</xdr:rowOff>
    </xdr:from>
    <xdr:to>
      <xdr:col>81</xdr:col>
      <xdr:colOff>101600</xdr:colOff>
      <xdr:row>83</xdr:row>
      <xdr:rowOff>109855</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54305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12064</xdr:rowOff>
    </xdr:from>
    <xdr:to>
      <xdr:col>76</xdr:col>
      <xdr:colOff>165100</xdr:colOff>
      <xdr:row>83</xdr:row>
      <xdr:rowOff>113664</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4541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101600</xdr:rowOff>
    </xdr:from>
    <xdr:to>
      <xdr:col>67</xdr:col>
      <xdr:colOff>101600</xdr:colOff>
      <xdr:row>83</xdr:row>
      <xdr:rowOff>31750</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76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42563</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100-00009B020000}"/>
            </a:ext>
          </a:extLst>
        </xdr:cNvPr>
        <xdr:cNvSpPr txBox="1"/>
      </xdr:nvSpPr>
      <xdr:spPr>
        <a:xfrm>
          <a:off x="16357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156845</xdr:rowOff>
    </xdr:from>
    <xdr:to>
      <xdr:col>81</xdr:col>
      <xdr:colOff>101600</xdr:colOff>
      <xdr:row>82</xdr:row>
      <xdr:rowOff>86995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5430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36195</xdr:rowOff>
    </xdr:from>
    <xdr:to>
      <xdr:col>85</xdr:col>
      <xdr:colOff>127000</xdr:colOff>
      <xdr:row>82</xdr:row>
      <xdr:rowOff>70486</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5481300" y="140950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541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xdr:rowOff>
    </xdr:from>
    <xdr:to>
      <xdr:col>81</xdr:col>
      <xdr:colOff>50800</xdr:colOff>
      <xdr:row>82</xdr:row>
      <xdr:rowOff>36195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592300" y="1406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88264</xdr:rowOff>
    </xdr:from>
    <xdr:to>
      <xdr:col>72</xdr:col>
      <xdr:colOff>38100</xdr:colOff>
      <xdr:row>82</xdr:row>
      <xdr:rowOff>18414</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3652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139064</xdr:rowOff>
    </xdr:from>
    <xdr:to>
      <xdr:col>76</xdr:col>
      <xdr:colOff>114300</xdr:colOff>
      <xdr:row>82</xdr:row>
      <xdr:rowOff>1905</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3703300" y="14026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53975</xdr:rowOff>
    </xdr:from>
    <xdr:to>
      <xdr:col>67</xdr:col>
      <xdr:colOff>101600</xdr:colOff>
      <xdr:row>81</xdr:row>
      <xdr:rowOff>155575</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763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104775</xdr:rowOff>
    </xdr:from>
    <xdr:to>
      <xdr:col>71</xdr:col>
      <xdr:colOff>177800</xdr:colOff>
      <xdr:row>81</xdr:row>
      <xdr:rowOff>139064</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814300" y="139922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100982</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104791</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103522</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34941</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652</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95250</xdr:rowOff>
    </xdr:from>
    <xdr:to>
      <xdr:col>116</xdr:col>
      <xdr:colOff>62864</xdr:colOff>
      <xdr:row>85</xdr:row>
      <xdr:rowOff>81535</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639800"/>
          <a:ext cx="0" cy="101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117619</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83820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0434300" y="14476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88392</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9545300" y="1448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97537</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8656300" y="14490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74313</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807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86361</xdr:rowOff>
    </xdr:from>
    <xdr:to>
      <xdr:col>81</xdr:col>
      <xdr:colOff>101600</xdr:colOff>
      <xdr:row>106</xdr:row>
      <xdr:rowOff>16511</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76836</xdr:rowOff>
    </xdr:from>
    <xdr:to>
      <xdr:col>67</xdr:col>
      <xdr:colOff>101600</xdr:colOff>
      <xdr:row>106</xdr:row>
      <xdr:rowOff>6986</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73025</xdr:rowOff>
    </xdr:from>
    <xdr:to>
      <xdr:col>85</xdr:col>
      <xdr:colOff>177800</xdr:colOff>
      <xdr:row>106</xdr:row>
      <xdr:rowOff>3175</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95902</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792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31114</xdr:rowOff>
    </xdr:from>
    <xdr:to>
      <xdr:col>81</xdr:col>
      <xdr:colOff>101600</xdr:colOff>
      <xdr:row>105</xdr:row>
      <xdr:rowOff>132714</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81914</xdr:rowOff>
    </xdr:from>
    <xdr:to>
      <xdr:col>85</xdr:col>
      <xdr:colOff>127000</xdr:colOff>
      <xdr:row>105</xdr:row>
      <xdr:rowOff>123825</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0841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40005</xdr:rowOff>
    </xdr:from>
    <xdr:to>
      <xdr:col>81</xdr:col>
      <xdr:colOff>50800</xdr:colOff>
      <xdr:row>105</xdr:row>
      <xdr:rowOff>81914</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8042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40005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8000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76836</xdr:rowOff>
    </xdr:from>
    <xdr:to>
      <xdr:col>67</xdr:col>
      <xdr:colOff>101600</xdr:colOff>
      <xdr:row>105</xdr:row>
      <xdr:rowOff>6986</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127636</xdr:rowOff>
    </xdr:from>
    <xdr:to>
      <xdr:col>71</xdr:col>
      <xdr:colOff>177800</xdr:colOff>
      <xdr:row>104</xdr:row>
      <xdr:rowOff>169545</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7958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7638</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169563</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149241</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107332</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65422</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16002</xdr:rowOff>
    </xdr:from>
    <xdr:to>
      <xdr:col>116</xdr:col>
      <xdr:colOff>62864</xdr:colOff>
      <xdr:row>108</xdr:row>
      <xdr:rowOff>139446</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33245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143273</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139446</xdr:rowOff>
    </xdr:from>
    <xdr:to>
      <xdr:col>116</xdr:col>
      <xdr:colOff>152400</xdr:colOff>
      <xdr:row>108</xdr:row>
      <xdr:rowOff>139446</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65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134129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71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16002</xdr:rowOff>
    </xdr:from>
    <xdr:to>
      <xdr:col>116</xdr:col>
      <xdr:colOff>152400</xdr:colOff>
      <xdr:row>101</xdr:row>
      <xdr:rowOff>16002</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33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167149</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8169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31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156463</xdr:rowOff>
    </xdr:from>
    <xdr:to>
      <xdr:col>112</xdr:col>
      <xdr:colOff>38100</xdr:colOff>
      <xdr:row>107</xdr:row>
      <xdr:rowOff>86613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33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158750</xdr:rowOff>
    </xdr:from>
    <xdr:to>
      <xdr:col>107</xdr:col>
      <xdr:colOff>101600</xdr:colOff>
      <xdr:row>107</xdr:row>
      <xdr:rowOff>88900</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41402</xdr:rowOff>
    </xdr:from>
    <xdr:to>
      <xdr:col>116</xdr:col>
      <xdr:colOff>114300</xdr:colOff>
      <xdr:row>108</xdr:row>
      <xdr:rowOff>143002</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5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127779</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47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42163</xdr:rowOff>
    </xdr:from>
    <xdr:to>
      <xdr:col>112</xdr:col>
      <xdr:colOff>38100</xdr:colOff>
      <xdr:row>108</xdr:row>
      <xdr:rowOff>143763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92202</xdr:rowOff>
    </xdr:from>
    <xdr:to>
      <xdr:col>116</xdr:col>
      <xdr:colOff>63500</xdr:colOff>
      <xdr:row>108</xdr:row>
      <xdr:rowOff>92963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60880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43687</xdr:rowOff>
    </xdr:from>
    <xdr:to>
      <xdr:col>107</xdr:col>
      <xdr:colOff>101600</xdr:colOff>
      <xdr:row>108</xdr:row>
      <xdr:rowOff>145287</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92963</xdr:rowOff>
    </xdr:from>
    <xdr:to>
      <xdr:col>111</xdr:col>
      <xdr:colOff>177800</xdr:colOff>
      <xdr:row>108</xdr:row>
      <xdr:rowOff>94487</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0434300" y="186095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44450</xdr:rowOff>
    </xdr:from>
    <xdr:to>
      <xdr:col>102</xdr:col>
      <xdr:colOff>165100</xdr:colOff>
      <xdr:row>108</xdr:row>
      <xdr:rowOff>146050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94487</xdr:rowOff>
    </xdr:from>
    <xdr:to>
      <xdr:col>107</xdr:col>
      <xdr:colOff>50800</xdr:colOff>
      <xdr:row>108</xdr:row>
      <xdr:rowOff>95250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61108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45974</xdr:rowOff>
    </xdr:from>
    <xdr:to>
      <xdr:col>98</xdr:col>
      <xdr:colOff>38100</xdr:colOff>
      <xdr:row>108</xdr:row>
      <xdr:rowOff>147574</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95250</xdr:rowOff>
    </xdr:from>
    <xdr:to>
      <xdr:col>102</xdr:col>
      <xdr:colOff>114300</xdr:colOff>
      <xdr:row>108</xdr:row>
      <xdr:rowOff>96774</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6118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103140</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81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105427</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95521</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134890</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136414</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137177</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138701</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6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類似団体と比較し低く減価償却率については類似団体平均と比較すると高い水準ではあり、老朽化が進んでいる状況である。今後は、小学校と同時に統合・新築が予定されており、大幅な改善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減価償却率については類似団体と比較し令和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年度も低い水準となった。類似団体平均と比較すると、中学校の新築により低い水準ではあるが老朽化も進んでいくため、定期的な大規模メンテンナンス等を検討し適切な管理に努める。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今後は、町内にある３小学校の統合・新築が予定されており、さらなる数値の改善が見込まれているが、中学校と同様に適切な管理に努め、長寿命化計画などを考慮しながら施設マネジメントを行う。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減価償却率については類似団体と比較し低い水準ではあるものの、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老朽化自体は進行している。小学校、こども園及び役場庁舎の整備が控えており厳しい状況ではあるが、災害時の避難所に指定されている重要な施設であるため、少しでも長く安全に活用していけるよう、施設の維持・更新を含めた管理体制の検討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98533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154396</xdr:rowOff>
    </xdr:from>
    <xdr:to>
      <xdr:col>20</xdr:col>
      <xdr:colOff>38100</xdr:colOff>
      <xdr:row>37</xdr:row>
      <xdr:rowOff>84546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12337</xdr:rowOff>
    </xdr:from>
    <xdr:to>
      <xdr:col>15</xdr:col>
      <xdr:colOff>101600</xdr:colOff>
      <xdr:row>37</xdr:row>
      <xdr:rowOff>113937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136434</xdr:rowOff>
    </xdr:from>
    <xdr:to>
      <xdr:col>24</xdr:col>
      <xdr:colOff>114300</xdr:colOff>
      <xdr:row>36</xdr:row>
      <xdr:rowOff>66584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159311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85816</xdr:rowOff>
    </xdr:from>
    <xdr:to>
      <xdr:col>20</xdr:col>
      <xdr:colOff>38100</xdr:colOff>
      <xdr:row>36</xdr:row>
      <xdr:rowOff>15966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136616</xdr:rowOff>
    </xdr:from>
    <xdr:to>
      <xdr:col>24</xdr:col>
      <xdr:colOff>63500</xdr:colOff>
      <xdr:row>36</xdr:row>
      <xdr:rowOff>15784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3736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136616</xdr:rowOff>
    </xdr:from>
    <xdr:to>
      <xdr:col>19</xdr:col>
      <xdr:colOff>177800</xdr:colOff>
      <xdr:row>36</xdr:row>
      <xdr:rowOff>170906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13736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72753</xdr:rowOff>
    </xdr:from>
    <xdr:to>
      <xdr:col>10</xdr:col>
      <xdr:colOff>165100</xdr:colOff>
      <xdr:row>37</xdr:row>
      <xdr:rowOff>2903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123553</xdr:rowOff>
    </xdr:from>
    <xdr:to>
      <xdr:col>15</xdr:col>
      <xdr:colOff>50800</xdr:colOff>
      <xdr:row>36</xdr:row>
      <xdr:rowOff>170906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9575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123553</xdr:rowOff>
    </xdr:from>
    <xdr:to>
      <xdr:col>10</xdr:col>
      <xdr:colOff>114300</xdr:colOff>
      <xdr:row>36</xdr:row>
      <xdr:rowOff>141514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29575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75673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105064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16890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32493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19430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99060</xdr:rowOff>
    </xdr:from>
    <xdr:to>
      <xdr:col>54</xdr:col>
      <xdr:colOff>189865</xdr:colOff>
      <xdr:row>41</xdr:row>
      <xdr:rowOff>83820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7569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87647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83820</xdr:rowOff>
    </xdr:from>
    <xdr:to>
      <xdr:col>55</xdr:col>
      <xdr:colOff>88900</xdr:colOff>
      <xdr:row>41</xdr:row>
      <xdr:rowOff>83820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45737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99060</xdr:rowOff>
    </xdr:from>
    <xdr:to>
      <xdr:col>55</xdr:col>
      <xdr:colOff>88900</xdr:colOff>
      <xdr:row>33</xdr:row>
      <xdr:rowOff>99060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55897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7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129540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8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133350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140970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9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144780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74947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17797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167640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94029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114317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167640</xdr:rowOff>
    </xdr:from>
    <xdr:to>
      <xdr:col>24</xdr:col>
      <xdr:colOff>152400</xdr:colOff>
      <xdr:row>57</xdr:row>
      <xdr:rowOff>167640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94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165752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452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130175</xdr:rowOff>
    </xdr:from>
    <xdr:to>
      <xdr:col>20</xdr:col>
      <xdr:colOff>38100</xdr:colOff>
      <xdr:row>61</xdr:row>
      <xdr:rowOff>60325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63500</xdr:rowOff>
    </xdr:from>
    <xdr:to>
      <xdr:col>6</xdr:col>
      <xdr:colOff>38100</xdr:colOff>
      <xdr:row>60</xdr:row>
      <xdr:rowOff>165100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116840</xdr:rowOff>
    </xdr:from>
    <xdr:to>
      <xdr:col>24</xdr:col>
      <xdr:colOff>114300</xdr:colOff>
      <xdr:row>58</xdr:row>
      <xdr:rowOff>46990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69867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984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80645</xdr:rowOff>
    </xdr:from>
    <xdr:to>
      <xdr:col>20</xdr:col>
      <xdr:colOff>38100</xdr:colOff>
      <xdr:row>58</xdr:row>
      <xdr:rowOff>10795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131445</xdr:rowOff>
    </xdr:from>
    <xdr:to>
      <xdr:col>24</xdr:col>
      <xdr:colOff>63500</xdr:colOff>
      <xdr:row>57</xdr:row>
      <xdr:rowOff>167640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9904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40640</xdr:rowOff>
    </xdr:from>
    <xdr:to>
      <xdr:col>15</xdr:col>
      <xdr:colOff>101600</xdr:colOff>
      <xdr:row>57</xdr:row>
      <xdr:rowOff>142240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131445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9864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170180</xdr:rowOff>
    </xdr:from>
    <xdr:to>
      <xdr:col>10</xdr:col>
      <xdr:colOff>165100</xdr:colOff>
      <xdr:row>57</xdr:row>
      <xdr:rowOff>100330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49530</xdr:rowOff>
    </xdr:from>
    <xdr:to>
      <xdr:col>15</xdr:col>
      <xdr:colOff>50800</xdr:colOff>
      <xdr:row>57</xdr:row>
      <xdr:rowOff>91440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9822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126365</xdr:rowOff>
    </xdr:from>
    <xdr:to>
      <xdr:col>6</xdr:col>
      <xdr:colOff>38100</xdr:colOff>
      <xdr:row>57</xdr:row>
      <xdr:rowOff>56515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xdr:rowOff>
    </xdr:from>
    <xdr:to>
      <xdr:col>10</xdr:col>
      <xdr:colOff>114300</xdr:colOff>
      <xdr:row>57</xdr:row>
      <xdr:rowOff>49530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9778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51452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161942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27322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158767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116857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147828</xdr:rowOff>
    </xdr:from>
    <xdr:to>
      <xdr:col>54</xdr:col>
      <xdr:colOff>189865</xdr:colOff>
      <xdr:row>64</xdr:row>
      <xdr:rowOff>72009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49028"/>
          <a:ext cx="0"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75836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72009</xdr:rowOff>
    </xdr:from>
    <xdr:to>
      <xdr:col>55</xdr:col>
      <xdr:colOff>88900</xdr:colOff>
      <xdr:row>64</xdr:row>
      <xdr:rowOff>72009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4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94505</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147828</xdr:rowOff>
    </xdr:from>
    <xdr:to>
      <xdr:col>55</xdr:col>
      <xdr:colOff>88900</xdr:colOff>
      <xdr:row>56</xdr:row>
      <xdr:rowOff>147828</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4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118127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74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142748</xdr:rowOff>
    </xdr:from>
    <xdr:to>
      <xdr:col>50</xdr:col>
      <xdr:colOff>165100</xdr:colOff>
      <xdr:row>63</xdr:row>
      <xdr:rowOff>72898</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145034</xdr:rowOff>
    </xdr:from>
    <xdr:to>
      <xdr:col>46</xdr:col>
      <xdr:colOff>38100</xdr:colOff>
      <xdr:row>63</xdr:row>
      <xdr:rowOff>75184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158750</xdr:rowOff>
    </xdr:from>
    <xdr:to>
      <xdr:col>41</xdr:col>
      <xdr:colOff>101600</xdr:colOff>
      <xdr:row>63</xdr:row>
      <xdr:rowOff>88900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130937</xdr:rowOff>
    </xdr:from>
    <xdr:to>
      <xdr:col>36</xdr:col>
      <xdr:colOff>165100</xdr:colOff>
      <xdr:row>63</xdr:row>
      <xdr:rowOff>61087</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81805</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5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64262</xdr:rowOff>
    </xdr:from>
    <xdr:to>
      <xdr:col>50</xdr:col>
      <xdr:colOff>165100</xdr:colOff>
      <xdr:row>62</xdr:row>
      <xdr:rowOff>165862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109728</xdr:rowOff>
    </xdr:from>
    <xdr:to>
      <xdr:col>55</xdr:col>
      <xdr:colOff>0</xdr:colOff>
      <xdr:row>62</xdr:row>
      <xdr:rowOff>115062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73962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70358</xdr:rowOff>
    </xdr:from>
    <xdr:to>
      <xdr:col>46</xdr:col>
      <xdr:colOff>38100</xdr:colOff>
      <xdr:row>63</xdr:row>
      <xdr:rowOff>508</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115062</xdr:rowOff>
    </xdr:from>
    <xdr:to>
      <xdr:col>50</xdr:col>
      <xdr:colOff>114300</xdr:colOff>
      <xdr:row>62</xdr:row>
      <xdr:rowOff>121158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7449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77216</xdr:rowOff>
    </xdr:from>
    <xdr:to>
      <xdr:col>41</xdr:col>
      <xdr:colOff>101600</xdr:colOff>
      <xdr:row>63</xdr:row>
      <xdr:rowOff>7366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121158</xdr:rowOff>
    </xdr:from>
    <xdr:to>
      <xdr:col>45</xdr:col>
      <xdr:colOff>177800</xdr:colOff>
      <xdr:row>62</xdr:row>
      <xdr:rowOff>128016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7510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84074</xdr:rowOff>
    </xdr:from>
    <xdr:to>
      <xdr:col>36</xdr:col>
      <xdr:colOff>165100</xdr:colOff>
      <xdr:row>63</xdr:row>
      <xdr:rowOff>14224</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128016</xdr:rowOff>
    </xdr:from>
    <xdr:to>
      <xdr:col>41</xdr:col>
      <xdr:colOff>50800</xdr:colOff>
      <xdr:row>62</xdr:row>
      <xdr:rowOff>134874</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64025</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66311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80027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52214</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10939</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4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17035</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23893</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30751</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4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53339</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53339</xdr:rowOff>
    </xdr:from>
    <xdr:to>
      <xdr:col>24</xdr:col>
      <xdr:colOff>152400</xdr:colOff>
      <xdr:row>77</xdr:row>
      <xdr:rowOff>53339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17797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07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72389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4599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103505</xdr:rowOff>
    </xdr:from>
    <xdr:to>
      <xdr:col>15</xdr:col>
      <xdr:colOff>101600</xdr:colOff>
      <xdr:row>85</xdr:row>
      <xdr:rowOff>33655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154305</xdr:rowOff>
    </xdr:from>
    <xdr:to>
      <xdr:col>19</xdr:col>
      <xdr:colOff>177800</xdr:colOff>
      <xdr:row>85</xdr:row>
      <xdr:rowOff>26670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908300" y="145561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65405</xdr:rowOff>
    </xdr:from>
    <xdr:to>
      <xdr:col>10</xdr:col>
      <xdr:colOff>165100</xdr:colOff>
      <xdr:row>84</xdr:row>
      <xdr:rowOff>167005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116205</xdr:rowOff>
    </xdr:from>
    <xdr:to>
      <xdr:col>15</xdr:col>
      <xdr:colOff>50800</xdr:colOff>
      <xdr:row>84</xdr:row>
      <xdr:rowOff>154305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4518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21589</xdr:rowOff>
    </xdr:from>
    <xdr:to>
      <xdr:col>6</xdr:col>
      <xdr:colOff>38100</xdr:colOff>
      <xdr:row>84</xdr:row>
      <xdr:rowOff>123189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72389</xdr:rowOff>
    </xdr:from>
    <xdr:to>
      <xdr:col>10</xdr:col>
      <xdr:colOff>114300</xdr:colOff>
      <xdr:row>84</xdr:row>
      <xdr:rowOff>116205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44741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24782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158132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114316</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550646"/>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163340</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93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146558</xdr:rowOff>
    </xdr:from>
    <xdr:to>
      <xdr:col>50</xdr:col>
      <xdr:colOff>165100</xdr:colOff>
      <xdr:row>85</xdr:row>
      <xdr:rowOff>76708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140463</xdr:rowOff>
    </xdr:from>
    <xdr:to>
      <xdr:col>46</xdr:col>
      <xdr:colOff>38100</xdr:colOff>
      <xdr:row>85</xdr:row>
      <xdr:rowOff>70613</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8637</xdr:rowOff>
    </xdr:from>
    <xdr:to>
      <xdr:col>41</xdr:col>
      <xdr:colOff>101600</xdr:colOff>
      <xdr:row>85</xdr:row>
      <xdr:rowOff>110237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164085</xdr:rowOff>
    </xdr:from>
    <xdr:to>
      <xdr:col>36</xdr:col>
      <xdr:colOff>165100</xdr:colOff>
      <xdr:row>85</xdr:row>
      <xdr:rowOff>94235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151892</xdr:rowOff>
    </xdr:from>
    <xdr:to>
      <xdr:col>55</xdr:col>
      <xdr:colOff>50800</xdr:colOff>
      <xdr:row>86</xdr:row>
      <xdr:rowOff>82042</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153415</xdr:rowOff>
    </xdr:from>
    <xdr:to>
      <xdr:col>50</xdr:col>
      <xdr:colOff>165100</xdr:colOff>
      <xdr:row>86</xdr:row>
      <xdr:rowOff>83565</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31242</xdr:rowOff>
    </xdr:from>
    <xdr:to>
      <xdr:col>55</xdr:col>
      <xdr:colOff>0</xdr:colOff>
      <xdr:row>86</xdr:row>
      <xdr:rowOff>32765</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77594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32765</xdr:rowOff>
    </xdr:from>
    <xdr:to>
      <xdr:col>50</xdr:col>
      <xdr:colOff>114300</xdr:colOff>
      <xdr:row>86</xdr:row>
      <xdr:rowOff>34289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7774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157226</xdr:rowOff>
    </xdr:from>
    <xdr:to>
      <xdr:col>41</xdr:col>
      <xdr:colOff>101600</xdr:colOff>
      <xdr:row>86</xdr:row>
      <xdr:rowOff>87376</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36576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7789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36576</xdr:rowOff>
    </xdr:from>
    <xdr:to>
      <xdr:col>41</xdr:col>
      <xdr:colOff>50800</xdr:colOff>
      <xdr:row>86</xdr:row>
      <xdr:rowOff>38100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93235</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87140</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126764</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110762</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3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74692</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8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78503</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34289</xdr:rowOff>
    </xdr:from>
    <xdr:to>
      <xdr:col>24</xdr:col>
      <xdr:colOff>62865</xdr:colOff>
      <xdr:row>108</xdr:row>
      <xdr:rowOff>66675</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179289"/>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70502</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66675</xdr:rowOff>
    </xdr:from>
    <xdr:to>
      <xdr:col>24</xdr:col>
      <xdr:colOff>152400</xdr:colOff>
      <xdr:row>108</xdr:row>
      <xdr:rowOff>66675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152416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34289</xdr:rowOff>
    </xdr:from>
    <xdr:to>
      <xdr:col>24</xdr:col>
      <xdr:colOff>152400</xdr:colOff>
      <xdr:row>100</xdr:row>
      <xdr:rowOff>34289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12082</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122555</xdr:rowOff>
    </xdr:from>
    <xdr:to>
      <xdr:col>15</xdr:col>
      <xdr:colOff>101600</xdr:colOff>
      <xdr:row>104</xdr:row>
      <xdr:rowOff>52705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95886</xdr:rowOff>
    </xdr:from>
    <xdr:to>
      <xdr:col>6</xdr:col>
      <xdr:colOff>38100</xdr:colOff>
      <xdr:row>104</xdr:row>
      <xdr:rowOff>26036</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12064</xdr:rowOff>
    </xdr:from>
    <xdr:to>
      <xdr:col>20</xdr:col>
      <xdr:colOff>38100</xdr:colOff>
      <xdr:row>105</xdr:row>
      <xdr:rowOff>113664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62864</xdr:rowOff>
    </xdr:from>
    <xdr:to>
      <xdr:col>24</xdr:col>
      <xdr:colOff>63500</xdr:colOff>
      <xdr:row>105</xdr:row>
      <xdr:rowOff>72389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3797300" y="180651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145414</xdr:rowOff>
    </xdr:from>
    <xdr:to>
      <xdr:col>15</xdr:col>
      <xdr:colOff>101600</xdr:colOff>
      <xdr:row>105</xdr:row>
      <xdr:rowOff>75564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24764</xdr:rowOff>
    </xdr:from>
    <xdr:to>
      <xdr:col>19</xdr:col>
      <xdr:colOff>177800</xdr:colOff>
      <xdr:row>105</xdr:row>
      <xdr:rowOff>62864</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908300" y="18027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113030</xdr:rowOff>
    </xdr:from>
    <xdr:to>
      <xdr:col>10</xdr:col>
      <xdr:colOff>165100</xdr:colOff>
      <xdr:row>105</xdr:row>
      <xdr:rowOff>43180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163830</xdr:rowOff>
    </xdr:from>
    <xdr:to>
      <xdr:col>15</xdr:col>
      <xdr:colOff>50800</xdr:colOff>
      <xdr:row>105</xdr:row>
      <xdr:rowOff>24764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7994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76836</xdr:rowOff>
    </xdr:from>
    <xdr:to>
      <xdr:col>6</xdr:col>
      <xdr:colOff>38100</xdr:colOff>
      <xdr:row>105</xdr:row>
      <xdr:rowOff>6986</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127636</xdr:rowOff>
    </xdr:from>
    <xdr:to>
      <xdr:col>10</xdr:col>
      <xdr:colOff>114300</xdr:colOff>
      <xdr:row>104</xdr:row>
      <xdr:rowOff>163830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795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69232</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42563</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104791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66691</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34307</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169563</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107</xdr:row>
      <xdr:rowOff>106490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296637"/>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110317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45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106490</xdr:rowOff>
    </xdr:from>
    <xdr:to>
      <xdr:col>55</xdr:col>
      <xdr:colOff>88900</xdr:colOff>
      <xdr:row>107</xdr:row>
      <xdr:rowOff>106490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45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17987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8020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166560</xdr:rowOff>
    </xdr:from>
    <xdr:to>
      <xdr:col>55</xdr:col>
      <xdr:colOff>50800</xdr:colOff>
      <xdr:row>106</xdr:row>
      <xdr:rowOff>96710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816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164275</xdr:rowOff>
    </xdr:from>
    <xdr:to>
      <xdr:col>50</xdr:col>
      <xdr:colOff>165100</xdr:colOff>
      <xdr:row>106</xdr:row>
      <xdr:rowOff>94425</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816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161989</xdr:rowOff>
    </xdr:from>
    <xdr:to>
      <xdr:col>46</xdr:col>
      <xdr:colOff>38100</xdr:colOff>
      <xdr:row>106</xdr:row>
      <xdr:rowOff>92139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816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6541</xdr:rowOff>
    </xdr:from>
    <xdr:to>
      <xdr:col>41</xdr:col>
      <xdr:colOff>101600</xdr:colOff>
      <xdr:row>106</xdr:row>
      <xdr:rowOff>108141</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81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45974</xdr:rowOff>
    </xdr:from>
    <xdr:to>
      <xdr:col>36</xdr:col>
      <xdr:colOff>165100</xdr:colOff>
      <xdr:row>106</xdr:row>
      <xdr:rowOff>147574</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147845</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106</xdr:row>
      <xdr:rowOff>53339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9639300" y="18222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xdr:rowOff>
    </xdr:from>
    <xdr:to>
      <xdr:col>46</xdr:col>
      <xdr:colOff>38100</xdr:colOff>
      <xdr:row>106</xdr:row>
      <xdr:rowOff>109283</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81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58483</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8750300" y="1822703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13399</xdr:rowOff>
    </xdr:from>
    <xdr:to>
      <xdr:col>41</xdr:col>
      <xdr:colOff>101600</xdr:colOff>
      <xdr:row>106</xdr:row>
      <xdr:rowOff>114999</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81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58483</xdr:rowOff>
    </xdr:from>
    <xdr:to>
      <xdr:col>45</xdr:col>
      <xdr:colOff>177800</xdr:colOff>
      <xdr:row>106</xdr:row>
      <xdr:rowOff>64199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7861300" y="1823218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19114</xdr:rowOff>
    </xdr:from>
    <xdr:to>
      <xdr:col>36</xdr:col>
      <xdr:colOff>165100</xdr:colOff>
      <xdr:row>106</xdr:row>
      <xdr:rowOff>120714</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921500" y="181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64199</xdr:rowOff>
    </xdr:from>
    <xdr:to>
      <xdr:col>41</xdr:col>
      <xdr:colOff>50800</xdr:colOff>
      <xdr:row>106</xdr:row>
      <xdr:rowOff>69914</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6972300" y="1823789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110952</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9391727" y="1794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108666</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8515427" y="1793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124668</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7626427" y="1795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138701</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6737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100410</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8515427" y="1827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106126</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7626427" y="1827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137241</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6737427" y="1796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125186</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78303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71863</xdr:rowOff>
    </xdr:from>
    <xdr:ext cx="340478"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55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125186</xdr:rowOff>
    </xdr:from>
    <xdr:to>
      <xdr:col>86</xdr:col>
      <xdr:colOff>25400</xdr:colOff>
      <xdr:row>33</xdr:row>
      <xdr:rowOff>125186</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78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9088</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3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51526</xdr:rowOff>
    </xdr:from>
    <xdr:to>
      <xdr:col>81</xdr:col>
      <xdr:colOff>101600</xdr:colOff>
      <xdr:row>38</xdr:row>
      <xdr:rowOff>153126</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102326</xdr:rowOff>
    </xdr:from>
    <xdr:to>
      <xdr:col>85</xdr:col>
      <xdr:colOff>127000</xdr:colOff>
      <xdr:row>38</xdr:row>
      <xdr:rowOff>151312</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66174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xdr:rowOff>
    </xdr:from>
    <xdr:to>
      <xdr:col>76</xdr:col>
      <xdr:colOff>165100</xdr:colOff>
      <xdr:row>38</xdr:row>
      <xdr:rowOff>102507</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51707</xdr:rowOff>
    </xdr:from>
    <xdr:to>
      <xdr:col>81</xdr:col>
      <xdr:colOff>50800</xdr:colOff>
      <xdr:row>38</xdr:row>
      <xdr:rowOff>102326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592300" y="65668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51707</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703300" y="65227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20501</xdr:rowOff>
    </xdr:from>
    <xdr:to>
      <xdr:col>67</xdr:col>
      <xdr:colOff>101600</xdr:colOff>
      <xdr:row>38</xdr:row>
      <xdr:rowOff>122101</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71301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2814300" y="65227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144253</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33</xdr:row>
      <xdr:rowOff>105427</xdr:rowOff>
    </xdr:from>
    <xdr:ext cx="685572"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02428" y="576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2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64485</xdr:rowOff>
    </xdr:from>
    <xdr:to>
      <xdr:col>116</xdr:col>
      <xdr:colOff>62864</xdr:colOff>
      <xdr:row>41</xdr:row>
      <xdr:rowOff>18941</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22160864" y="5893785"/>
          <a:ext cx="0" cy="1154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22768</xdr:rowOff>
    </xdr:from>
    <xdr:ext cx="378565"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200-000039020000}"/>
            </a:ext>
          </a:extLst>
        </xdr:cNvPr>
        <xdr:cNvSpPr txBox="1"/>
      </xdr:nvSpPr>
      <xdr:spPr>
        <a:xfrm>
          <a:off x="22199600" y="705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18941</xdr:rowOff>
    </xdr:from>
    <xdr:to>
      <xdr:col>116</xdr:col>
      <xdr:colOff>152400</xdr:colOff>
      <xdr:row>41</xdr:row>
      <xdr:rowOff>18941</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704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11162</xdr:rowOff>
    </xdr:from>
    <xdr:ext cx="690189"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200-00003B020000}"/>
            </a:ext>
          </a:extLst>
        </xdr:cNvPr>
        <xdr:cNvSpPr txBox="1"/>
      </xdr:nvSpPr>
      <xdr:spPr>
        <a:xfrm>
          <a:off x="22199600" y="5669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64485</xdr:rowOff>
    </xdr:from>
    <xdr:to>
      <xdr:col>116</xdr:col>
      <xdr:colOff>152400</xdr:colOff>
      <xdr:row>34</xdr:row>
      <xdr:rowOff>64485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589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46835</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200-00003D020000}"/>
            </a:ext>
          </a:extLst>
        </xdr:cNvPr>
        <xdr:cNvSpPr txBox="1"/>
      </xdr:nvSpPr>
      <xdr:spPr>
        <a:xfrm>
          <a:off x="22199600" y="6733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23958</xdr:rowOff>
    </xdr:from>
    <xdr:to>
      <xdr:col>116</xdr:col>
      <xdr:colOff>114300</xdr:colOff>
      <xdr:row>40</xdr:row>
      <xdr:rowOff>125558</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2110700" y="688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45339</xdr:rowOff>
    </xdr:from>
    <xdr:to>
      <xdr:col>112</xdr:col>
      <xdr:colOff>38100</xdr:colOff>
      <xdr:row>40</xdr:row>
      <xdr:rowOff>146939</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1272500" y="690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47149</xdr:rowOff>
    </xdr:from>
    <xdr:to>
      <xdr:col>107</xdr:col>
      <xdr:colOff>101600</xdr:colOff>
      <xdr:row>40</xdr:row>
      <xdr:rowOff>148749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0383500" y="69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61537</xdr:rowOff>
    </xdr:from>
    <xdr:to>
      <xdr:col>102</xdr:col>
      <xdr:colOff>165100</xdr:colOff>
      <xdr:row>40</xdr:row>
      <xdr:rowOff>163137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494500" y="691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71438</xdr:rowOff>
    </xdr:from>
    <xdr:to>
      <xdr:col>98</xdr:col>
      <xdr:colOff>38100</xdr:colOff>
      <xdr:row>41</xdr:row>
      <xdr:rowOff>1588</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8605500" y="692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104100</xdr:rowOff>
    </xdr:from>
    <xdr:to>
      <xdr:col>116</xdr:col>
      <xdr:colOff>114300</xdr:colOff>
      <xdr:row>41</xdr:row>
      <xdr:rowOff>34250</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2110700" y="69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19027</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200-000049020000}"/>
            </a:ext>
          </a:extLst>
        </xdr:cNvPr>
        <xdr:cNvSpPr txBox="1"/>
      </xdr:nvSpPr>
      <xdr:spPr>
        <a:xfrm>
          <a:off x="22199600" y="687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105182</xdr:rowOff>
    </xdr:from>
    <xdr:to>
      <xdr:col>112</xdr:col>
      <xdr:colOff>38100</xdr:colOff>
      <xdr:row>41</xdr:row>
      <xdr:rowOff>35332</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1272500" y="69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154900</xdr:rowOff>
    </xdr:from>
    <xdr:to>
      <xdr:col>116</xdr:col>
      <xdr:colOff>63500</xdr:colOff>
      <xdr:row>40</xdr:row>
      <xdr:rowOff>155982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1323300" y="7012900"/>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106995</xdr:rowOff>
    </xdr:from>
    <xdr:to>
      <xdr:col>107</xdr:col>
      <xdr:colOff>101600</xdr:colOff>
      <xdr:row>41</xdr:row>
      <xdr:rowOff>37145</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69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155982</xdr:rowOff>
    </xdr:from>
    <xdr:to>
      <xdr:col>111</xdr:col>
      <xdr:colOff>177800</xdr:colOff>
      <xdr:row>40</xdr:row>
      <xdr:rowOff>157795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0434300" y="7013982"/>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107752</xdr:rowOff>
    </xdr:from>
    <xdr:to>
      <xdr:col>102</xdr:col>
      <xdr:colOff>165100</xdr:colOff>
      <xdr:row>41</xdr:row>
      <xdr:rowOff>37902</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9494500" y="69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157795</xdr:rowOff>
    </xdr:from>
    <xdr:to>
      <xdr:col>107</xdr:col>
      <xdr:colOff>50800</xdr:colOff>
      <xdr:row>40</xdr:row>
      <xdr:rowOff>158552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9545300" y="7015795"/>
          <a:ext cx="889000" cy="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115106</xdr:rowOff>
    </xdr:from>
    <xdr:to>
      <xdr:col>98</xdr:col>
      <xdr:colOff>38100</xdr:colOff>
      <xdr:row>41</xdr:row>
      <xdr:rowOff>45256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8605500" y="69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158552</xdr:rowOff>
    </xdr:from>
    <xdr:to>
      <xdr:col>102</xdr:col>
      <xdr:colOff>114300</xdr:colOff>
      <xdr:row>40</xdr:row>
      <xdr:rowOff>165906</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8656300" y="7016552"/>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163466</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1011095" y="667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165276</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0134795" y="668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8214</xdr:rowOff>
    </xdr:from>
    <xdr:ext cx="599010"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9245795" y="66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18115</xdr:rowOff>
    </xdr:from>
    <xdr:ext cx="599010"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8356795" y="670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26459</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70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28272</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70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29029</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705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36383</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70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02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6318864"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00000000-0008-0000-02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00000000-0008-0000-0200-000085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00000000-0008-0000-0200-000087020000}"/>
            </a:ext>
          </a:extLst>
        </xdr:cNvPr>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118745</xdr:rowOff>
    </xdr:from>
    <xdr:to>
      <xdr:col>76</xdr:col>
      <xdr:colOff>165100</xdr:colOff>
      <xdr:row>82</xdr:row>
      <xdr:rowOff>48895</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154939</xdr:rowOff>
    </xdr:from>
    <xdr:to>
      <xdr:col>67</xdr:col>
      <xdr:colOff>101600</xdr:colOff>
      <xdr:row>82</xdr:row>
      <xdr:rowOff>85089</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2763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00000000-0008-0000-0200-000093020000}"/>
            </a:ext>
          </a:extLst>
        </xdr:cNvPr>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130175</xdr:rowOff>
    </xdr:from>
    <xdr:to>
      <xdr:col>81</xdr:col>
      <xdr:colOff>101600</xdr:colOff>
      <xdr:row>81</xdr:row>
      <xdr:rowOff>60325</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5430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xdr:rowOff>
    </xdr:from>
    <xdr:to>
      <xdr:col>85</xdr:col>
      <xdr:colOff>127000</xdr:colOff>
      <xdr:row>81</xdr:row>
      <xdr:rowOff>38100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5481300" y="13896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xdr:rowOff>
    </xdr:from>
    <xdr:to>
      <xdr:col>81</xdr:col>
      <xdr:colOff>50800</xdr:colOff>
      <xdr:row>81</xdr:row>
      <xdr:rowOff>30480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4592300" y="138969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30480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3703300" y="13906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103505</xdr:rowOff>
    </xdr:from>
    <xdr:to>
      <xdr:col>67</xdr:col>
      <xdr:colOff>101600</xdr:colOff>
      <xdr:row>81</xdr:row>
      <xdr:rowOff>33655</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2763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154305</xdr:rowOff>
    </xdr:from>
    <xdr:to>
      <xdr:col>71</xdr:col>
      <xdr:colOff>177800</xdr:colOff>
      <xdr:row>81</xdr:row>
      <xdr:rowOff>19050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814300" y="13870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120032</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200-00009C020000}"/>
            </a:ext>
          </a:extLst>
        </xdr:cNvPr>
        <xdr:cNvSpPr txBox="1"/>
      </xdr:nvSpPr>
      <xdr:spPr>
        <a:xfrm>
          <a:off x="15266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40022</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200-00009D020000}"/>
            </a:ext>
          </a:extLst>
        </xdr:cNvPr>
        <xdr:cNvSpPr txBox="1"/>
      </xdr:nvSpPr>
      <xdr:spPr>
        <a:xfrm>
          <a:off x="14389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200-00009E02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76216</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200-00009F020000}"/>
            </a:ext>
          </a:extLst>
        </xdr:cNvPr>
        <xdr:cNvSpPr txBox="1"/>
      </xdr:nvSpPr>
      <xdr:spPr>
        <a:xfrm>
          <a:off x="12611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76852</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86377</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macro="" textlink="">
      <xdr:nvSpPr>
        <xdr:cNvPr id="675" name="n_4mainValue【消防施設】&#10;有形固定資産減価償却率">
          <a:extLst>
            <a:ext uri="{FF2B5EF4-FFF2-40B4-BE49-F238E27FC236}">
              <a16:creationId xmlns:a16="http://schemas.microsoft.com/office/drawing/2014/main" id="{00000000-0008-0000-0200-0000A3020000}"/>
            </a:ext>
          </a:extLst>
        </xdr:cNvPr>
        <xdr:cNvSpPr txBox="1"/>
      </xdr:nvSpPr>
      <xdr:spPr>
        <a:xfrm>
          <a:off x="12611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2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163830</xdr:rowOff>
    </xdr:from>
    <xdr:to>
      <xdr:col>116</xdr:col>
      <xdr:colOff>62864</xdr:colOff>
      <xdr:row>86</xdr:row>
      <xdr:rowOff>15239</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2160864" y="1353693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200-0000BA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110507</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200-0000BC020000}"/>
            </a:ext>
          </a:extLst>
        </xdr:cNvPr>
        <xdr:cNvSpPr txBox="1"/>
      </xdr:nvSpPr>
      <xdr:spPr>
        <a:xfrm>
          <a:off x="22199600" y="133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163830</xdr:rowOff>
    </xdr:from>
    <xdr:to>
      <xdr:col>116</xdr:col>
      <xdr:colOff>152400</xdr:colOff>
      <xdr:row>78</xdr:row>
      <xdr:rowOff>163830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109745</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200-0000BE020000}"/>
            </a:ext>
          </a:extLst>
        </xdr:cNvPr>
        <xdr:cNvSpPr txBox="1"/>
      </xdr:nvSpPr>
      <xdr:spPr>
        <a:xfrm>
          <a:off x="22199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2110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119887</xdr:rowOff>
    </xdr:from>
    <xdr:to>
      <xdr:col>116</xdr:col>
      <xdr:colOff>114300</xdr:colOff>
      <xdr:row>84</xdr:row>
      <xdr:rowOff>50037</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142764</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200-0000CA020000}"/>
            </a:ext>
          </a:extLst>
        </xdr:cNvPr>
        <xdr:cNvSpPr txBox="1"/>
      </xdr:nvSpPr>
      <xdr:spPr>
        <a:xfrm>
          <a:off x="22199600" y="142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133604</xdr:rowOff>
    </xdr:from>
    <xdr:to>
      <xdr:col>112</xdr:col>
      <xdr:colOff>38100</xdr:colOff>
      <xdr:row>84</xdr:row>
      <xdr:rowOff>63754</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170687</xdr:rowOff>
    </xdr:from>
    <xdr:to>
      <xdr:col>116</xdr:col>
      <xdr:colOff>63500</xdr:colOff>
      <xdr:row>84</xdr:row>
      <xdr:rowOff>12954</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1323300" y="1440103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165608</xdr:rowOff>
    </xdr:from>
    <xdr:to>
      <xdr:col>107</xdr:col>
      <xdr:colOff>101600</xdr:colOff>
      <xdr:row>84</xdr:row>
      <xdr:rowOff>95758</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12954</xdr:rowOff>
    </xdr:from>
    <xdr:to>
      <xdr:col>111</xdr:col>
      <xdr:colOff>177800</xdr:colOff>
      <xdr:row>84</xdr:row>
      <xdr:rowOff>44958</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44147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170180</xdr:rowOff>
    </xdr:from>
    <xdr:to>
      <xdr:col>102</xdr:col>
      <xdr:colOff>165100</xdr:colOff>
      <xdr:row>84</xdr:row>
      <xdr:rowOff>100330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94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44958</xdr:rowOff>
    </xdr:from>
    <xdr:to>
      <xdr:col>107</xdr:col>
      <xdr:colOff>50800</xdr:colOff>
      <xdr:row>84</xdr:row>
      <xdr:rowOff>49530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9545300" y="1444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7874</xdr:rowOff>
    </xdr:from>
    <xdr:to>
      <xdr:col>98</xdr:col>
      <xdr:colOff>38100</xdr:colOff>
      <xdr:row>84</xdr:row>
      <xdr:rowOff>109474</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605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49530</xdr:rowOff>
    </xdr:from>
    <xdr:to>
      <xdr:col>102</xdr:col>
      <xdr:colOff>114300</xdr:colOff>
      <xdr:row>84</xdr:row>
      <xdr:rowOff>58674</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8656300" y="144513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723" name="n_1aveValue【消防施設】&#10;一人当たり面積">
          <a:extLst>
            <a:ext uri="{FF2B5EF4-FFF2-40B4-BE49-F238E27FC236}">
              <a16:creationId xmlns:a16="http://schemas.microsoft.com/office/drawing/2014/main" id="{00000000-0008-0000-0200-0000D3020000}"/>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724" name="n_2aveValue【消防施設】&#10;一人当たり面積">
          <a:extLst>
            <a:ext uri="{FF2B5EF4-FFF2-40B4-BE49-F238E27FC236}">
              <a16:creationId xmlns:a16="http://schemas.microsoft.com/office/drawing/2014/main" id="{00000000-0008-0000-0200-0000D4020000}"/>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25" name="n_3aveValue【消防施設】&#10;一人当たり面積">
          <a:extLst>
            <a:ext uri="{FF2B5EF4-FFF2-40B4-BE49-F238E27FC236}">
              <a16:creationId xmlns:a16="http://schemas.microsoft.com/office/drawing/2014/main" id="{00000000-0008-0000-0200-0000D5020000}"/>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726" name="n_4aveValue【消防施設】&#10;一人当たり面積">
          <a:extLst>
            <a:ext uri="{FF2B5EF4-FFF2-40B4-BE49-F238E27FC236}">
              <a16:creationId xmlns:a16="http://schemas.microsoft.com/office/drawing/2014/main" id="{00000000-0008-0000-0200-0000D6020000}"/>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80281</xdr:rowOff>
    </xdr:from>
    <xdr:ext cx="469744" cy="259045"/>
    <xdr:sp macro="" textlink="">
      <xdr:nvSpPr>
        <xdr:cNvPr id="727" name="n_1mainValue【消防施設】&#10;一人当たり面積">
          <a:extLst>
            <a:ext uri="{FF2B5EF4-FFF2-40B4-BE49-F238E27FC236}">
              <a16:creationId xmlns:a16="http://schemas.microsoft.com/office/drawing/2014/main" id="{00000000-0008-0000-0200-0000D7020000}"/>
            </a:ext>
          </a:extLst>
        </xdr:cNvPr>
        <xdr:cNvSpPr txBox="1"/>
      </xdr:nvSpPr>
      <xdr:spPr>
        <a:xfrm>
          <a:off x="210757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86885</xdr:rowOff>
    </xdr:from>
    <xdr:ext cx="469744" cy="259045"/>
    <xdr:sp macro="" textlink="">
      <xdr:nvSpPr>
        <xdr:cNvPr id="728" name="n_2mainValue【消防施設】&#10;一人当たり面積">
          <a:extLst>
            <a:ext uri="{FF2B5EF4-FFF2-40B4-BE49-F238E27FC236}">
              <a16:creationId xmlns:a16="http://schemas.microsoft.com/office/drawing/2014/main" id="{00000000-0008-0000-0200-0000D8020000}"/>
            </a:ext>
          </a:extLst>
        </xdr:cNvPr>
        <xdr:cNvSpPr txBox="1"/>
      </xdr:nvSpPr>
      <xdr:spPr>
        <a:xfrm>
          <a:off x="20199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116857</xdr:rowOff>
    </xdr:from>
    <xdr:ext cx="469744" cy="259045"/>
    <xdr:sp macro="" textlink="">
      <xdr:nvSpPr>
        <xdr:cNvPr id="729" name="n_3mainValue【消防施設】&#10;一人当たり面積">
          <a:extLst>
            <a:ext uri="{FF2B5EF4-FFF2-40B4-BE49-F238E27FC236}">
              <a16:creationId xmlns:a16="http://schemas.microsoft.com/office/drawing/2014/main" id="{00000000-0008-0000-0200-0000D9020000}"/>
            </a:ext>
          </a:extLst>
        </xdr:cNvPr>
        <xdr:cNvSpPr txBox="1"/>
      </xdr:nvSpPr>
      <xdr:spPr>
        <a:xfrm>
          <a:off x="19310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100601</xdr:rowOff>
    </xdr:from>
    <xdr:ext cx="469744" cy="259045"/>
    <xdr:sp macro="" textlink="">
      <xdr:nvSpPr>
        <xdr:cNvPr id="730" name="n_4mainValue【消防施設】&#10;一人当たり面積">
          <a:extLst>
            <a:ext uri="{FF2B5EF4-FFF2-40B4-BE49-F238E27FC236}">
              <a16:creationId xmlns:a16="http://schemas.microsoft.com/office/drawing/2014/main" id="{00000000-0008-0000-0200-0000DA020000}"/>
            </a:ext>
          </a:extLst>
        </xdr:cNvPr>
        <xdr:cNvSpPr txBox="1"/>
      </xdr:nvSpPr>
      <xdr:spPr>
        <a:xfrm>
          <a:off x="18421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00000000-0008-0000-02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9252</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7093837"/>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57" name="【庁舎】&#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59" name="【庁舎】&#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761" name="【庁舎】&#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144599</xdr:rowOff>
    </xdr:from>
    <xdr:to>
      <xdr:col>67</xdr:col>
      <xdr:colOff>101600</xdr:colOff>
      <xdr:row>105</xdr:row>
      <xdr:rowOff>74749</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156029</xdr:rowOff>
    </xdr:from>
    <xdr:to>
      <xdr:col>85</xdr:col>
      <xdr:colOff>177800</xdr:colOff>
      <xdr:row>108</xdr:row>
      <xdr:rowOff>86179</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134456</xdr:rowOff>
    </xdr:from>
    <xdr:ext cx="405111" cy="259045"/>
    <xdr:sp macro="" textlink="">
      <xdr:nvSpPr>
        <xdr:cNvPr id="773" name="【庁舎】&#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35379</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853891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10705</xdr:rowOff>
    </xdr:from>
    <xdr:to>
      <xdr:col>76</xdr:col>
      <xdr:colOff>165100</xdr:colOff>
      <xdr:row>108</xdr:row>
      <xdr:rowOff>112305</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22316</xdr:rowOff>
    </xdr:from>
    <xdr:to>
      <xdr:col>81</xdr:col>
      <xdr:colOff>50800</xdr:colOff>
      <xdr:row>108</xdr:row>
      <xdr:rowOff>61505</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4592300" y="185389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32113</xdr:rowOff>
    </xdr:from>
    <xdr:to>
      <xdr:col>76</xdr:col>
      <xdr:colOff>114300</xdr:colOff>
      <xdr:row>108</xdr:row>
      <xdr:rowOff>61505</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85487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123371</xdr:rowOff>
    </xdr:from>
    <xdr:to>
      <xdr:col>67</xdr:col>
      <xdr:colOff>101600</xdr:colOff>
      <xdr:row>108</xdr:row>
      <xdr:rowOff>53521</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xdr:rowOff>
    </xdr:from>
    <xdr:to>
      <xdr:col>71</xdr:col>
      <xdr:colOff>177800</xdr:colOff>
      <xdr:row>108</xdr:row>
      <xdr:rowOff>32113</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85193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2" name="n_1aveValue【庁舎】&#10;有形固定資産減価償却率">
          <a:extLst>
            <a:ext uri="{FF2B5EF4-FFF2-40B4-BE49-F238E27FC236}">
              <a16:creationId xmlns:a16="http://schemas.microsoft.com/office/drawing/2014/main" id="{00000000-0008-0000-0200-00000E03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83" name="n_2aveValue【庁舎】&#10;有形固定資産減価償却率">
          <a:extLst>
            <a:ext uri="{FF2B5EF4-FFF2-40B4-BE49-F238E27FC236}">
              <a16:creationId xmlns:a16="http://schemas.microsoft.com/office/drawing/2014/main" id="{00000000-0008-0000-0200-00000F030000}"/>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784" name="n_3aveValue【庁舎】&#10;有形固定資産減価償却率">
          <a:extLst>
            <a:ext uri="{FF2B5EF4-FFF2-40B4-BE49-F238E27FC236}">
              <a16:creationId xmlns:a16="http://schemas.microsoft.com/office/drawing/2014/main" id="{00000000-0008-0000-0200-000010030000}"/>
            </a:ext>
          </a:extLst>
        </xdr:cNvPr>
        <xdr:cNvSpPr txBox="1"/>
      </xdr:nvSpPr>
      <xdr:spPr>
        <a:xfrm>
          <a:off x="13500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91276</xdr:rowOff>
    </xdr:from>
    <xdr:ext cx="405111" cy="259045"/>
    <xdr:sp macro="" textlink="">
      <xdr:nvSpPr>
        <xdr:cNvPr id="785" name="n_4aveValue【庁舎】&#10;有形固定資産減価償却率">
          <a:extLst>
            <a:ext uri="{FF2B5EF4-FFF2-40B4-BE49-F238E27FC236}">
              <a16:creationId xmlns:a16="http://schemas.microsoft.com/office/drawing/2014/main" id="{00000000-0008-0000-0200-000011030000}"/>
            </a:ext>
          </a:extLst>
        </xdr:cNvPr>
        <xdr:cNvSpPr txBox="1"/>
      </xdr:nvSpPr>
      <xdr:spPr>
        <a:xfrm>
          <a:off x="12611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786" name="n_1mainValue【庁舎】&#10;有形固定資産減価償却率">
          <a:extLst>
            <a:ext uri="{FF2B5EF4-FFF2-40B4-BE49-F238E27FC236}">
              <a16:creationId xmlns:a16="http://schemas.microsoft.com/office/drawing/2014/main" id="{00000000-0008-0000-0200-000012030000}"/>
            </a:ext>
          </a:extLst>
        </xdr:cNvPr>
        <xdr:cNvSpPr txBox="1"/>
      </xdr:nvSpPr>
      <xdr:spPr>
        <a:xfrm>
          <a:off x="152660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103432</xdr:rowOff>
    </xdr:from>
    <xdr:ext cx="405111" cy="259045"/>
    <xdr:sp macro="" textlink="">
      <xdr:nvSpPr>
        <xdr:cNvPr id="787" name="n_2mainValue【庁舎】&#10;有形固定資産減価償却率">
          <a:extLst>
            <a:ext uri="{FF2B5EF4-FFF2-40B4-BE49-F238E27FC236}">
              <a16:creationId xmlns:a16="http://schemas.microsoft.com/office/drawing/2014/main" id="{00000000-0008-0000-0200-000013030000}"/>
            </a:ext>
          </a:extLst>
        </xdr:cNvPr>
        <xdr:cNvSpPr txBox="1"/>
      </xdr:nvSpPr>
      <xdr:spPr>
        <a:xfrm>
          <a:off x="14389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788" name="n_3mainValue【庁舎】&#10;有形固定資産減価償却率">
          <a:extLst>
            <a:ext uri="{FF2B5EF4-FFF2-40B4-BE49-F238E27FC236}">
              <a16:creationId xmlns:a16="http://schemas.microsoft.com/office/drawing/2014/main" id="{00000000-0008-0000-0200-000014030000}"/>
            </a:ext>
          </a:extLst>
        </xdr:cNvPr>
        <xdr:cNvSpPr txBox="1"/>
      </xdr:nvSpPr>
      <xdr:spPr>
        <a:xfrm>
          <a:off x="13500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44648</xdr:rowOff>
    </xdr:from>
    <xdr:ext cx="405111" cy="259045"/>
    <xdr:sp macro="" textlink="">
      <xdr:nvSpPr>
        <xdr:cNvPr id="789" name="n_4mainValue【庁舎】&#10;有形固定資産減価償却率">
          <a:extLst>
            <a:ext uri="{FF2B5EF4-FFF2-40B4-BE49-F238E27FC236}">
              <a16:creationId xmlns:a16="http://schemas.microsoft.com/office/drawing/2014/main" id="{00000000-0008-0000-0200-000015030000}"/>
            </a:ext>
          </a:extLst>
        </xdr:cNvPr>
        <xdr:cNvSpPr txBox="1"/>
      </xdr:nvSpPr>
      <xdr:spPr>
        <a:xfrm>
          <a:off x="12611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00000000-0008-0000-02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139700</xdr:rowOff>
    </xdr:from>
    <xdr:to>
      <xdr:col>116</xdr:col>
      <xdr:colOff>62864</xdr:colOff>
      <xdr:row>109</xdr:row>
      <xdr:rowOff>30480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2160864" y="1728470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34307</xdr:rowOff>
    </xdr:from>
    <xdr:ext cx="469744" cy="259045"/>
    <xdr:sp macro="" textlink="">
      <xdr:nvSpPr>
        <xdr:cNvPr id="815" name="【庁舎】&#10;一人当たり面積最小値テキスト">
          <a:extLst>
            <a:ext uri="{FF2B5EF4-FFF2-40B4-BE49-F238E27FC236}">
              <a16:creationId xmlns:a16="http://schemas.microsoft.com/office/drawing/2014/main" id="{00000000-0008-0000-0200-00002F030000}"/>
            </a:ext>
          </a:extLst>
        </xdr:cNvPr>
        <xdr:cNvSpPr txBox="1"/>
      </xdr:nvSpPr>
      <xdr:spPr>
        <a:xfrm>
          <a:off x="22199600" y="187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30480</xdr:rowOff>
    </xdr:from>
    <xdr:to>
      <xdr:col>116</xdr:col>
      <xdr:colOff>152400</xdr:colOff>
      <xdr:row>109</xdr:row>
      <xdr:rowOff>30480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2072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86377</xdr:rowOff>
    </xdr:from>
    <xdr:ext cx="469744" cy="259045"/>
    <xdr:sp macro="" textlink="">
      <xdr:nvSpPr>
        <xdr:cNvPr id="817" name="【庁舎】&#10;一人当たり面積最大値テキスト">
          <a:extLst>
            <a:ext uri="{FF2B5EF4-FFF2-40B4-BE49-F238E27FC236}">
              <a16:creationId xmlns:a16="http://schemas.microsoft.com/office/drawing/2014/main" id="{00000000-0008-0000-0200-000031030000}"/>
            </a:ext>
          </a:extLst>
        </xdr:cNvPr>
        <xdr:cNvSpPr txBox="1"/>
      </xdr:nvSpPr>
      <xdr:spPr>
        <a:xfrm>
          <a:off x="2219960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139700</xdr:rowOff>
    </xdr:from>
    <xdr:to>
      <xdr:col>116</xdr:col>
      <xdr:colOff>152400</xdr:colOff>
      <xdr:row>100</xdr:row>
      <xdr:rowOff>139700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728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74947</xdr:rowOff>
    </xdr:from>
    <xdr:ext cx="469744" cy="259045"/>
    <xdr:sp macro="" textlink="">
      <xdr:nvSpPr>
        <xdr:cNvPr id="819" name="【庁舎】&#10;一人当たり面積平均値テキスト">
          <a:extLst>
            <a:ext uri="{FF2B5EF4-FFF2-40B4-BE49-F238E27FC236}">
              <a16:creationId xmlns:a16="http://schemas.microsoft.com/office/drawing/2014/main" id="{00000000-0008-0000-0200-000033030000}"/>
            </a:ext>
          </a:extLst>
        </xdr:cNvPr>
        <xdr:cNvSpPr txBox="1"/>
      </xdr:nvSpPr>
      <xdr:spPr>
        <a:xfrm>
          <a:off x="22199600" y="1807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2110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114300</xdr:rowOff>
    </xdr:from>
    <xdr:to>
      <xdr:col>102</xdr:col>
      <xdr:colOff>165100</xdr:colOff>
      <xdr:row>107</xdr:row>
      <xdr:rowOff>44450</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9494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xdr:rowOff>
    </xdr:from>
    <xdr:to>
      <xdr:col>98</xdr:col>
      <xdr:colOff>38100</xdr:colOff>
      <xdr:row>107</xdr:row>
      <xdr:rowOff>102870</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8605500" y="1834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44450</xdr:rowOff>
    </xdr:from>
    <xdr:to>
      <xdr:col>116</xdr:col>
      <xdr:colOff>114300</xdr:colOff>
      <xdr:row>108</xdr:row>
      <xdr:rowOff>146050</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2110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130827</xdr:rowOff>
    </xdr:from>
    <xdr:ext cx="469744" cy="259045"/>
    <xdr:sp macro="" textlink="">
      <xdr:nvSpPr>
        <xdr:cNvPr id="831" name="【庁舎】&#10;一人当たり面積該当値テキスト">
          <a:extLst>
            <a:ext uri="{FF2B5EF4-FFF2-40B4-BE49-F238E27FC236}">
              <a16:creationId xmlns:a16="http://schemas.microsoft.com/office/drawing/2014/main" id="{00000000-0008-0000-0200-00003F030000}"/>
            </a:ext>
          </a:extLst>
        </xdr:cNvPr>
        <xdr:cNvSpPr txBox="1"/>
      </xdr:nvSpPr>
      <xdr:spPr>
        <a:xfrm>
          <a:off x="22199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52070</xdr:rowOff>
    </xdr:from>
    <xdr:to>
      <xdr:col>112</xdr:col>
      <xdr:colOff>38100</xdr:colOff>
      <xdr:row>108</xdr:row>
      <xdr:rowOff>153670</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1272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95250</xdr:rowOff>
    </xdr:from>
    <xdr:to>
      <xdr:col>116</xdr:col>
      <xdr:colOff>63500</xdr:colOff>
      <xdr:row>108</xdr:row>
      <xdr:rowOff>102870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21323300" y="18611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60961</xdr:rowOff>
    </xdr:from>
    <xdr:to>
      <xdr:col>107</xdr:col>
      <xdr:colOff>101600</xdr:colOff>
      <xdr:row>108</xdr:row>
      <xdr:rowOff>162561</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0383500" y="1857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102870</xdr:rowOff>
    </xdr:from>
    <xdr:to>
      <xdr:col>111</xdr:col>
      <xdr:colOff>177800</xdr:colOff>
      <xdr:row>108</xdr:row>
      <xdr:rowOff>111761</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0434300" y="186194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111761</xdr:rowOff>
    </xdr:from>
    <xdr:to>
      <xdr:col>107</xdr:col>
      <xdr:colOff>50800</xdr:colOff>
      <xdr:row>108</xdr:row>
      <xdr:rowOff>121920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9545300" y="186283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81280</xdr:rowOff>
    </xdr:from>
    <xdr:to>
      <xdr:col>98</xdr:col>
      <xdr:colOff>38100</xdr:colOff>
      <xdr:row>109</xdr:row>
      <xdr:rowOff>11430</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8605500" y="18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132080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8656300" y="186385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24147</xdr:rowOff>
    </xdr:from>
    <xdr:ext cx="469744" cy="259045"/>
    <xdr:sp macro="" textlink="">
      <xdr:nvSpPr>
        <xdr:cNvPr id="840" name="n_1aveValue【庁舎】&#10;一人当たり面積">
          <a:extLst>
            <a:ext uri="{FF2B5EF4-FFF2-40B4-BE49-F238E27FC236}">
              <a16:creationId xmlns:a16="http://schemas.microsoft.com/office/drawing/2014/main" id="{00000000-0008-0000-0200-000048030000}"/>
            </a:ext>
          </a:extLst>
        </xdr:cNvPr>
        <xdr:cNvSpPr txBox="1"/>
      </xdr:nvSpPr>
      <xdr:spPr>
        <a:xfrm>
          <a:off x="21075727" y="180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841" name="n_2aveValue【庁舎】&#10;一人当たり面積">
          <a:extLst>
            <a:ext uri="{FF2B5EF4-FFF2-40B4-BE49-F238E27FC236}">
              <a16:creationId xmlns:a16="http://schemas.microsoft.com/office/drawing/2014/main" id="{00000000-0008-0000-0200-000049030000}"/>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842" name="n_3aveValue【庁舎】&#10;一人当たり面積">
          <a:extLst>
            <a:ext uri="{FF2B5EF4-FFF2-40B4-BE49-F238E27FC236}">
              <a16:creationId xmlns:a16="http://schemas.microsoft.com/office/drawing/2014/main" id="{00000000-0008-0000-0200-00004A030000}"/>
            </a:ext>
          </a:extLst>
        </xdr:cNvPr>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119397</xdr:rowOff>
    </xdr:from>
    <xdr:ext cx="469744" cy="259045"/>
    <xdr:sp macro="" textlink="">
      <xdr:nvSpPr>
        <xdr:cNvPr id="843" name="n_4aveValue【庁舎】&#10;一人当たり面積">
          <a:extLst>
            <a:ext uri="{FF2B5EF4-FFF2-40B4-BE49-F238E27FC236}">
              <a16:creationId xmlns:a16="http://schemas.microsoft.com/office/drawing/2014/main" id="{00000000-0008-0000-0200-00004B030000}"/>
            </a:ext>
          </a:extLst>
        </xdr:cNvPr>
        <xdr:cNvSpPr txBox="1"/>
      </xdr:nvSpPr>
      <xdr:spPr>
        <a:xfrm>
          <a:off x="18421427"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144797</xdr:rowOff>
    </xdr:from>
    <xdr:ext cx="469744" cy="259045"/>
    <xdr:sp macro="" textlink="">
      <xdr:nvSpPr>
        <xdr:cNvPr id="844" name="n_1mainValue【庁舎】&#10;一人当たり面積">
          <a:extLst>
            <a:ext uri="{FF2B5EF4-FFF2-40B4-BE49-F238E27FC236}">
              <a16:creationId xmlns:a16="http://schemas.microsoft.com/office/drawing/2014/main" id="{00000000-0008-0000-0200-00004C030000}"/>
            </a:ext>
          </a:extLst>
        </xdr:cNvPr>
        <xdr:cNvSpPr txBox="1"/>
      </xdr:nvSpPr>
      <xdr:spPr>
        <a:xfrm>
          <a:off x="210757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153688</xdr:rowOff>
    </xdr:from>
    <xdr:ext cx="469744" cy="259045"/>
    <xdr:sp macro="" textlink="">
      <xdr:nvSpPr>
        <xdr:cNvPr id="845" name="n_2mainValue【庁舎】&#10;一人当たり面積">
          <a:extLst>
            <a:ext uri="{FF2B5EF4-FFF2-40B4-BE49-F238E27FC236}">
              <a16:creationId xmlns:a16="http://schemas.microsoft.com/office/drawing/2014/main" id="{00000000-0008-0000-0200-00004D030000}"/>
            </a:ext>
          </a:extLst>
        </xdr:cNvPr>
        <xdr:cNvSpPr txBox="1"/>
      </xdr:nvSpPr>
      <xdr:spPr>
        <a:xfrm>
          <a:off x="20199427" y="1867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846" name="n_3mainValue【庁舎】&#10;一人当たり面積">
          <a:extLst>
            <a:ext uri="{FF2B5EF4-FFF2-40B4-BE49-F238E27FC236}">
              <a16:creationId xmlns:a16="http://schemas.microsoft.com/office/drawing/2014/main" id="{00000000-0008-0000-0200-00004E030000}"/>
            </a:ext>
          </a:extLst>
        </xdr:cNvPr>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2557</xdr:rowOff>
    </xdr:from>
    <xdr:ext cx="469744" cy="259045"/>
    <xdr:sp macro="" textlink="">
      <xdr:nvSpPr>
        <xdr:cNvPr id="847" name="n_4mainValue【庁舎】&#10;一人当たり面積">
          <a:extLst>
            <a:ext uri="{FF2B5EF4-FFF2-40B4-BE49-F238E27FC236}">
              <a16:creationId xmlns:a16="http://schemas.microsoft.com/office/drawing/2014/main" id="{00000000-0008-0000-0200-00004F030000}"/>
            </a:ext>
          </a:extLst>
        </xdr:cNvPr>
        <xdr:cNvSpPr txBox="1"/>
      </xdr:nvSpPr>
      <xdr:spPr>
        <a:xfrm>
          <a:off x="18421427" y="186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減価償却率は類似団体と比較し高い数値であり、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人あたりの有形固定資産額についても低い水準である。近年、減価償却率は増加傾向であるため、より効率的な管理運営や施設の長寿命化計画など検討が必要である。　　　　　　　　　　　　　　　　　　　　　　　　　　　　　　　　　　　　　　　　　　　　　　　　　　　　　　　　　　　　　　　　　　　　　　　　　　　　　　　　　　　　　　　　　　　　　　　　　　　　　　　　　　　　　　　　　　　　　　　</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類似団体平均と比較するとやや多く、また減価償却率についても低い水準ではあるものの、消防施設は非常時に住民の生命・財産を守るための要となる施設であるため、改修・維持・更新などの管理体制について今後も検討を続け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類似団体平均と比較すると大幅に高い水準であり、１人あたりの保有量についても類似団体と比較すると低い水準である。本町において琴平町社会福祉センターの老朽化が進んでいるため、住民の安全面も考慮し施設の改修・維持・更新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減価償却率は類似団体平均と比較すると高い水準であり、本町の庁舎については老朽化がかなり進んでいる状態であるため、今後大規模改修や長寿命化工事などを検討している。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74032_&#29748;&#24179;&#30010;_2023(2&#22238;&#30446;)_R70908&#25552;&#209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55</v>
          </cell>
          <cell r="BX51">
            <v>51.8</v>
          </cell>
          <cell r="CF51">
            <v>35.200000000000003</v>
          </cell>
          <cell r="CN51">
            <v>18.2</v>
          </cell>
          <cell r="CV51">
            <v>13.5</v>
          </cell>
        </row>
        <row r="53">
          <cell r="BP53">
            <v>48.8</v>
          </cell>
          <cell r="BX53">
            <v>47</v>
          </cell>
          <cell r="CF53">
            <v>48.8</v>
          </cell>
          <cell r="CN53">
            <v>50.3</v>
          </cell>
          <cell r="CV53">
            <v>52</v>
          </cell>
        </row>
        <row r="55">
          <cell r="AN55" t="str">
            <v>類似団体内平均値</v>
          </cell>
          <cell r="BP55">
            <v>3</v>
          </cell>
          <cell r="BX55">
            <v>3.4</v>
          </cell>
          <cell r="CF55">
            <v>0</v>
          </cell>
          <cell r="CN55">
            <v>0</v>
          </cell>
          <cell r="CV55">
            <v>0</v>
          </cell>
        </row>
        <row r="57">
          <cell r="BP57">
            <v>63.3</v>
          </cell>
          <cell r="BX57">
            <v>62.8</v>
          </cell>
          <cell r="CF57">
            <v>62.7</v>
          </cell>
          <cell r="CN57">
            <v>63.1</v>
          </cell>
          <cell r="CV57">
            <v>63.8</v>
          </cell>
        </row>
        <row r="72">
          <cell r="BP72" t="str">
            <v>R01</v>
          </cell>
          <cell r="BX72" t="str">
            <v>R02</v>
          </cell>
          <cell r="CF72" t="str">
            <v>R03</v>
          </cell>
          <cell r="CN72" t="str">
            <v>R04</v>
          </cell>
          <cell r="CV72" t="str">
            <v>R05</v>
          </cell>
        </row>
        <row r="73">
          <cell r="AN73" t="str">
            <v>当該団体値</v>
          </cell>
          <cell r="BP73">
            <v>55</v>
          </cell>
          <cell r="BX73">
            <v>51.8</v>
          </cell>
          <cell r="CF73">
            <v>35.200000000000003</v>
          </cell>
          <cell r="CN73">
            <v>18.2</v>
          </cell>
          <cell r="CV73">
            <v>13.5</v>
          </cell>
        </row>
        <row r="75">
          <cell r="BP75">
            <v>7</v>
          </cell>
          <cell r="BX75">
            <v>7.2</v>
          </cell>
          <cell r="CF75">
            <v>7.2</v>
          </cell>
          <cell r="CN75">
            <v>7.3</v>
          </cell>
          <cell r="CV75">
            <v>8</v>
          </cell>
        </row>
        <row r="77">
          <cell r="AN77" t="str">
            <v>類似団体内平均値</v>
          </cell>
          <cell r="BP77">
            <v>3</v>
          </cell>
          <cell r="BX77">
            <v>3.4</v>
          </cell>
          <cell r="CF77">
            <v>0</v>
          </cell>
          <cell r="CN77">
            <v>0</v>
          </cell>
          <cell r="CV77">
            <v>0</v>
          </cell>
        </row>
        <row r="79">
          <cell r="BP79">
            <v>8.8000000000000007</v>
          </cell>
          <cell r="BX79">
            <v>8.8000000000000007</v>
          </cell>
          <cell r="CF79">
            <v>8.3000000000000007</v>
          </cell>
          <cell r="CN79">
            <v>8.1</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4949532</v>
      </c>
      <c r="BO4" s="358"/>
      <c r="BP4" s="358"/>
      <c r="BQ4" s="358"/>
      <c r="BR4" s="358"/>
      <c r="BS4" s="358"/>
      <c r="BT4" s="358"/>
      <c r="BU4" s="359"/>
      <c r="BV4" s="357">
        <v>4814259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6.6</v>
      </c>
      <c r="CU4" s="364"/>
      <c r="CV4" s="364"/>
      <c r="CW4" s="364"/>
      <c r="CX4" s="364"/>
      <c r="CY4" s="364"/>
      <c r="CZ4" s="364"/>
      <c r="DA4" s="365"/>
      <c r="DB4" s="363">
        <v>7.5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4705269</v>
      </c>
      <c r="BO5" s="395"/>
      <c r="BP5" s="395"/>
      <c r="BQ5" s="395"/>
      <c r="BR5" s="395"/>
      <c r="BS5" s="395"/>
      <c r="BT5" s="395"/>
      <c r="BU5" s="396"/>
      <c r="BV5" s="394">
        <v>4591120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90.3</v>
      </c>
      <c r="CU5" s="392"/>
      <c r="CV5" s="392"/>
      <c r="CW5" s="392"/>
      <c r="CX5" s="392"/>
      <c r="CY5" s="392"/>
      <c r="CZ5" s="392"/>
      <c r="DA5" s="393"/>
      <c r="DB5" s="391">
        <v>89.6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244263</v>
      </c>
      <c r="BO6" s="395"/>
      <c r="BP6" s="395"/>
      <c r="BQ6" s="395"/>
      <c r="BR6" s="395"/>
      <c r="BS6" s="395"/>
      <c r="BT6" s="395"/>
      <c r="BU6" s="396"/>
      <c r="BV6" s="394">
        <v>223139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90.8</v>
      </c>
      <c r="CU6" s="432"/>
      <c r="CV6" s="432"/>
      <c r="CW6" s="432"/>
      <c r="CX6" s="432"/>
      <c r="CY6" s="432"/>
      <c r="CZ6" s="432"/>
      <c r="DA6" s="433"/>
      <c r="DB6" s="431">
        <v>90.8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46690</v>
      </c>
      <c r="BO7" s="395"/>
      <c r="BP7" s="395"/>
      <c r="BQ7" s="395"/>
      <c r="BR7" s="395"/>
      <c r="BS7" s="395"/>
      <c r="BT7" s="395"/>
      <c r="BU7" s="396"/>
      <c r="BV7" s="394">
        <v>660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2972872</v>
      </c>
      <c r="CU7" s="395"/>
      <c r="CV7" s="395"/>
      <c r="CW7" s="395"/>
      <c r="CX7" s="395"/>
      <c r="CY7" s="395"/>
      <c r="CZ7" s="395"/>
      <c r="DA7" s="396"/>
      <c r="DB7" s="394">
        <v>2960577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197573</v>
      </c>
      <c r="BO8" s="395"/>
      <c r="BP8" s="395"/>
      <c r="BQ8" s="395"/>
      <c r="BR8" s="395"/>
      <c r="BS8" s="395"/>
      <c r="BT8" s="395"/>
      <c r="BU8" s="396"/>
      <c r="BV8" s="394">
        <v>222479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0.35</v>
      </c>
      <c r="CU8" s="435"/>
      <c r="CV8" s="435"/>
      <c r="CW8" s="435"/>
      <c r="CX8" s="435"/>
      <c r="CY8" s="435"/>
      <c r="CZ8" s="435"/>
      <c r="DA8" s="436"/>
      <c r="DB8" s="434">
        <v>0.36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8468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-24906</v>
      </c>
      <c r="BO9" s="395"/>
      <c r="BP9" s="395"/>
      <c r="BQ9" s="395"/>
      <c r="BR9" s="395"/>
      <c r="BS9" s="395"/>
      <c r="BT9" s="395"/>
      <c r="BU9" s="396"/>
      <c r="BV9" s="394">
        <v>-104007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12.7</v>
      </c>
      <c r="CU9" s="392"/>
      <c r="CV9" s="392"/>
      <c r="CW9" s="392"/>
      <c r="CX9" s="392"/>
      <c r="CY9" s="392"/>
      <c r="CZ9" s="392"/>
      <c r="DA9" s="393"/>
      <c r="DB9" s="391">
        <v>12.2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9186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21</v>
      </c>
      <c r="BO10" s="395"/>
      <c r="BP10" s="395"/>
      <c r="BQ10" s="395"/>
      <c r="BR10" s="395"/>
      <c r="BS10" s="395"/>
      <c r="BT10" s="395"/>
      <c r="BU10" s="396"/>
      <c r="BV10" s="394">
        <v>17830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8294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105849</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8025</v>
      </c>
      <c r="S13" s="479"/>
      <c r="T13" s="479"/>
      <c r="U13" s="479"/>
      <c r="V13" s="480"/>
      <c r="W13" s="410" t="s">
        <v>131</v>
      </c>
      <c r="X13" s="411"/>
      <c r="Y13" s="411"/>
      <c r="Z13" s="411"/>
      <c r="AA13" s="411"/>
      <c r="AB13" s="401"/>
      <c r="AC13" s="445">
        <v>200</v>
      </c>
      <c r="AD13" s="446"/>
      <c r="AE13" s="446"/>
      <c r="AF13" s="446"/>
      <c r="AG13" s="488"/>
      <c r="AH13" s="445">
        <v>269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-130734</v>
      </c>
      <c r="BO13" s="395"/>
      <c r="BP13" s="395"/>
      <c r="BQ13" s="395"/>
      <c r="BR13" s="395"/>
      <c r="BS13" s="395"/>
      <c r="BT13" s="395"/>
      <c r="BU13" s="396"/>
      <c r="BV13" s="394">
        <v>-86177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v>
      </c>
      <c r="CU13" s="392"/>
      <c r="CV13" s="392"/>
      <c r="CW13" s="392"/>
      <c r="CX13" s="392"/>
      <c r="CY13" s="392"/>
      <c r="CZ13" s="392"/>
      <c r="DA13" s="393"/>
      <c r="DB13" s="391">
        <v>7.3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8434</v>
      </c>
      <c r="S14" s="479"/>
      <c r="T14" s="479"/>
      <c r="U14" s="479"/>
      <c r="V14" s="480"/>
      <c r="W14" s="384"/>
      <c r="X14" s="385"/>
      <c r="Y14" s="385"/>
      <c r="Z14" s="385"/>
      <c r="AA14" s="385"/>
      <c r="AB14" s="374"/>
      <c r="AC14" s="481">
        <v>5</v>
      </c>
      <c r="AD14" s="482"/>
      <c r="AE14" s="482"/>
      <c r="AF14" s="482"/>
      <c r="AG14" s="483"/>
      <c r="AH14" s="481">
        <v>6.2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13.5</v>
      </c>
      <c r="CU14" s="493"/>
      <c r="CV14" s="493"/>
      <c r="CW14" s="493"/>
      <c r="CX14" s="493"/>
      <c r="CY14" s="493"/>
      <c r="CZ14" s="493"/>
      <c r="DA14" s="494"/>
      <c r="DB14" s="492">
        <v>18.2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8240</v>
      </c>
      <c r="S15" s="479"/>
      <c r="T15" s="479"/>
      <c r="U15" s="479"/>
      <c r="V15" s="480"/>
      <c r="W15" s="410" t="s">
        <v>137</v>
      </c>
      <c r="X15" s="411"/>
      <c r="Y15" s="411"/>
      <c r="Z15" s="411"/>
      <c r="AA15" s="411"/>
      <c r="AB15" s="401"/>
      <c r="AC15" s="445">
        <v>1017</v>
      </c>
      <c r="AD15" s="446"/>
      <c r="AE15" s="446"/>
      <c r="AF15" s="446"/>
      <c r="AG15" s="488"/>
      <c r="AH15" s="445">
        <v>990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943798</v>
      </c>
      <c r="BO15" s="358"/>
      <c r="BP15" s="358"/>
      <c r="BQ15" s="358"/>
      <c r="BR15" s="358"/>
      <c r="BS15" s="358"/>
      <c r="BT15" s="358"/>
      <c r="BU15" s="359"/>
      <c r="BV15" s="357">
        <v>934012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25.3</v>
      </c>
      <c r="AD16" s="482"/>
      <c r="AE16" s="482"/>
      <c r="AF16" s="482"/>
      <c r="AG16" s="483"/>
      <c r="AH16" s="481">
        <v>22.7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2707721</v>
      </c>
      <c r="BO16" s="395"/>
      <c r="BP16" s="395"/>
      <c r="BQ16" s="395"/>
      <c r="BR16" s="395"/>
      <c r="BS16" s="395"/>
      <c r="BT16" s="395"/>
      <c r="BU16" s="396"/>
      <c r="BV16" s="394">
        <v>2680269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2804</v>
      </c>
      <c r="AD17" s="446"/>
      <c r="AE17" s="446"/>
      <c r="AF17" s="446"/>
      <c r="AG17" s="488"/>
      <c r="AH17" s="445">
        <v>3107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1186500</v>
      </c>
      <c r="BO17" s="395"/>
      <c r="BP17" s="395"/>
      <c r="BQ17" s="395"/>
      <c r="BR17" s="395"/>
      <c r="BS17" s="395"/>
      <c r="BT17" s="395"/>
      <c r="BU17" s="396"/>
      <c r="BV17" s="394">
        <v>1176021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8.4700000000000006</v>
      </c>
      <c r="M18" s="518"/>
      <c r="N18" s="518"/>
      <c r="O18" s="518"/>
      <c r="P18" s="518"/>
      <c r="Q18" s="518"/>
      <c r="R18" s="519"/>
      <c r="S18" s="519"/>
      <c r="T18" s="519"/>
      <c r="U18" s="519"/>
      <c r="V18" s="520"/>
      <c r="W18" s="412"/>
      <c r="X18" s="413"/>
      <c r="Y18" s="413"/>
      <c r="Z18" s="413"/>
      <c r="AA18" s="413"/>
      <c r="AB18" s="404"/>
      <c r="AC18" s="521">
        <v>69.7</v>
      </c>
      <c r="AD18" s="522"/>
      <c r="AE18" s="522"/>
      <c r="AF18" s="522"/>
      <c r="AG18" s="523"/>
      <c r="AH18" s="521">
        <v>71.2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2754456</v>
      </c>
      <c r="BO18" s="395"/>
      <c r="BP18" s="395"/>
      <c r="BQ18" s="395"/>
      <c r="BR18" s="395"/>
      <c r="BS18" s="395"/>
      <c r="BT18" s="395"/>
      <c r="BU18" s="396"/>
      <c r="BV18" s="394">
        <v>2718145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1000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3844198</v>
      </c>
      <c r="BO19" s="395"/>
      <c r="BP19" s="395"/>
      <c r="BQ19" s="395"/>
      <c r="BR19" s="395"/>
      <c r="BS19" s="395"/>
      <c r="BT19" s="395"/>
      <c r="BU19" s="396"/>
      <c r="BV19" s="394">
        <v>3643330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3675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4852554</v>
      </c>
      <c r="BO22" s="358"/>
      <c r="BP22" s="358"/>
      <c r="BQ22" s="358"/>
      <c r="BR22" s="358"/>
      <c r="BS22" s="358"/>
      <c r="BT22" s="358"/>
      <c r="BU22" s="359"/>
      <c r="BV22" s="357">
        <v>5136526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4546598</v>
      </c>
      <c r="BO23" s="395"/>
      <c r="BP23" s="395"/>
      <c r="BQ23" s="395"/>
      <c r="BR23" s="395"/>
      <c r="BS23" s="395"/>
      <c r="BT23" s="395"/>
      <c r="BU23" s="396"/>
      <c r="BV23" s="394">
        <v>4785780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6750</v>
      </c>
      <c r="R24" s="446"/>
      <c r="S24" s="446"/>
      <c r="T24" s="446"/>
      <c r="U24" s="446"/>
      <c r="V24" s="488"/>
      <c r="W24" s="540"/>
      <c r="X24" s="541"/>
      <c r="Y24" s="542"/>
      <c r="Z24" s="444" t="s">
        <v>162</v>
      </c>
      <c r="AA24" s="424"/>
      <c r="AB24" s="424"/>
      <c r="AC24" s="424"/>
      <c r="AD24" s="424"/>
      <c r="AE24" s="424"/>
      <c r="AF24" s="424"/>
      <c r="AG24" s="425"/>
      <c r="AH24" s="445">
        <v>112</v>
      </c>
      <c r="AI24" s="446"/>
      <c r="AJ24" s="446"/>
      <c r="AK24" s="446"/>
      <c r="AL24" s="488"/>
      <c r="AM24" s="445">
        <v>320432</v>
      </c>
      <c r="AN24" s="446"/>
      <c r="AO24" s="446"/>
      <c r="AP24" s="446"/>
      <c r="AQ24" s="446"/>
      <c r="AR24" s="488"/>
      <c r="AS24" s="445">
        <v>2861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3233192</v>
      </c>
      <c r="BO24" s="395"/>
      <c r="BP24" s="395"/>
      <c r="BQ24" s="395"/>
      <c r="BR24" s="395"/>
      <c r="BS24" s="395"/>
      <c r="BT24" s="395"/>
      <c r="BU24" s="396"/>
      <c r="BV24" s="394">
        <v>3333536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5472</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641428</v>
      </c>
      <c r="BO25" s="358"/>
      <c r="BP25" s="358"/>
      <c r="BQ25" s="358"/>
      <c r="BR25" s="358"/>
      <c r="BS25" s="358"/>
      <c r="BT25" s="358"/>
      <c r="BU25" s="359"/>
      <c r="BV25" s="357">
        <v>701844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5200</v>
      </c>
      <c r="R26" s="446"/>
      <c r="S26" s="446"/>
      <c r="T26" s="446"/>
      <c r="U26" s="446"/>
      <c r="V26" s="488"/>
      <c r="W26" s="540"/>
      <c r="X26" s="541"/>
      <c r="Y26" s="542"/>
      <c r="Z26" s="444" t="s">
        <v>168</v>
      </c>
      <c r="AA26" s="546"/>
      <c r="AB26" s="546"/>
      <c r="AC26" s="546"/>
      <c r="AD26" s="546"/>
      <c r="AE26" s="546"/>
      <c r="AF26" s="546"/>
      <c r="AG26" s="547"/>
      <c r="AH26" s="445">
        <v>8</v>
      </c>
      <c r="AI26" s="446"/>
      <c r="AJ26" s="446"/>
      <c r="AK26" s="446"/>
      <c r="AL26" s="488"/>
      <c r="AM26" s="445">
        <v>23464</v>
      </c>
      <c r="AN26" s="446"/>
      <c r="AO26" s="446"/>
      <c r="AP26" s="446"/>
      <c r="AQ26" s="446"/>
      <c r="AR26" s="488"/>
      <c r="AS26" s="445">
        <v>2933</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18700</v>
      </c>
      <c r="BO26" s="395"/>
      <c r="BP26" s="395"/>
      <c r="BQ26" s="395"/>
      <c r="BR26" s="395"/>
      <c r="BS26" s="395"/>
      <c r="BT26" s="395"/>
      <c r="BU26" s="396"/>
      <c r="BV26" s="394">
        <v>19201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3290</v>
      </c>
      <c r="R27" s="446"/>
      <c r="S27" s="446"/>
      <c r="T27" s="446"/>
      <c r="U27" s="446"/>
      <c r="V27" s="488"/>
      <c r="W27" s="540"/>
      <c r="X27" s="541"/>
      <c r="Y27" s="542"/>
      <c r="Z27" s="444" t="s">
        <v>171</v>
      </c>
      <c r="AA27" s="424"/>
      <c r="AB27" s="424"/>
      <c r="AC27" s="424"/>
      <c r="AD27" s="424"/>
      <c r="AE27" s="424"/>
      <c r="AF27" s="424"/>
      <c r="AG27" s="425"/>
      <c r="AH27" s="445">
        <v>1</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130424</v>
      </c>
      <c r="BO27" s="514"/>
      <c r="BP27" s="514"/>
      <c r="BQ27" s="514"/>
      <c r="BR27" s="514"/>
      <c r="BS27" s="514"/>
      <c r="BT27" s="514"/>
      <c r="BU27" s="515"/>
      <c r="BV27" s="513">
        <v>130421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2860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938310</v>
      </c>
      <c r="BO28" s="358"/>
      <c r="BP28" s="358"/>
      <c r="BQ28" s="358"/>
      <c r="BR28" s="358"/>
      <c r="BS28" s="358"/>
      <c r="BT28" s="358"/>
      <c r="BU28" s="359"/>
      <c r="BV28" s="357">
        <v>894138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8</v>
      </c>
      <c r="M29" s="446"/>
      <c r="N29" s="446"/>
      <c r="O29" s="446"/>
      <c r="P29" s="488"/>
      <c r="Q29" s="445">
        <v>2700</v>
      </c>
      <c r="R29" s="446"/>
      <c r="S29" s="446"/>
      <c r="T29" s="446"/>
      <c r="U29" s="446"/>
      <c r="V29" s="488"/>
      <c r="W29" s="543"/>
      <c r="X29" s="544"/>
      <c r="Y29" s="545"/>
      <c r="Z29" s="444" t="s">
        <v>178</v>
      </c>
      <c r="AA29" s="424"/>
      <c r="AB29" s="424"/>
      <c r="AC29" s="424"/>
      <c r="AD29" s="424"/>
      <c r="AE29" s="424"/>
      <c r="AF29" s="424"/>
      <c r="AG29" s="425"/>
      <c r="AH29" s="445">
        <v>113</v>
      </c>
      <c r="AI29" s="446"/>
      <c r="AJ29" s="446"/>
      <c r="AK29" s="446"/>
      <c r="AL29" s="488"/>
      <c r="AM29" s="445">
        <v>324382</v>
      </c>
      <c r="AN29" s="446"/>
      <c r="AO29" s="446"/>
      <c r="AP29" s="446"/>
      <c r="AQ29" s="446"/>
      <c r="AR29" s="488"/>
      <c r="AS29" s="445">
        <v>2871</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38967</v>
      </c>
      <c r="BO29" s="395"/>
      <c r="BP29" s="395"/>
      <c r="BQ29" s="395"/>
      <c r="BR29" s="395"/>
      <c r="BS29" s="395"/>
      <c r="BT29" s="395"/>
      <c r="BU29" s="396"/>
      <c r="BV29" s="394">
        <v>38966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96.4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540604</v>
      </c>
      <c r="BO30" s="514"/>
      <c r="BP30" s="514"/>
      <c r="BQ30" s="514"/>
      <c r="BR30" s="514"/>
      <c r="BS30" s="514"/>
      <c r="BT30" s="514"/>
      <c r="BU30" s="515"/>
      <c r="BV30" s="513">
        <v>605521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下水道特別会計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仲多度南部消防組合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温泉事業特別会計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駐車場特別会計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香川県市町総合事務組合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香川県後期高齢者医療広域連合（一般会計）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香川県後期高齢者医療広域連合（後期高齢者医療事業）</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香川県中部ボートレース事業組合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中讃広域行政事務組合（一般会計）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中讃広域行政事務組合（仲善クリーンセンター）</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中讃広域行政事務組合（瀬戸グリーンセンター）</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中讃広域行政事務組合（クリントピア丸亀）</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まんのう町外二ヶ市町(十郷地区)山林組合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ydbkZDEzlJ/7JjJUSjXS+Pbgw4SLKqLnPWCUh0COL51JDbtiXhHVWkPTNW6UCKIhRuKqrljUk3R5GveTFZwTHg==" saltValue="RlmDAHJfnvSWbYWTQJkJ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964405</v>
      </c>
      <c r="S5" s="600"/>
      <c r="T5" s="600"/>
      <c r="U5" s="600"/>
      <c r="V5" s="600"/>
      <c r="W5" s="600"/>
      <c r="X5" s="600"/>
      <c r="Y5" s="601"/>
      <c r="Z5" s="602">
        <v>19.5</v>
      </c>
      <c r="AA5" s="602"/>
      <c r="AB5" s="602"/>
      <c r="AC5" s="602"/>
      <c r="AD5" s="603">
        <v>964405</v>
      </c>
      <c r="AE5" s="603"/>
      <c r="AF5" s="603"/>
      <c r="AG5" s="603"/>
      <c r="AH5" s="603"/>
      <c r="AI5" s="603"/>
      <c r="AJ5" s="603"/>
      <c r="AK5" s="603"/>
      <c r="AL5" s="604">
        <v>31.8</v>
      </c>
      <c r="AM5" s="605"/>
      <c r="AN5" s="605"/>
      <c r="AO5" s="606"/>
      <c r="AP5" s="596" t="s">
        <v>217</v>
      </c>
      <c r="AQ5" s="597"/>
      <c r="AR5" s="597"/>
      <c r="AS5" s="597"/>
      <c r="AT5" s="597"/>
      <c r="AU5" s="597"/>
      <c r="AV5" s="597"/>
      <c r="AW5" s="597"/>
      <c r="AX5" s="597"/>
      <c r="AY5" s="597"/>
      <c r="AZ5" s="597"/>
      <c r="BA5" s="597"/>
      <c r="BB5" s="597"/>
      <c r="BC5" s="597"/>
      <c r="BD5" s="597"/>
      <c r="BE5" s="597"/>
      <c r="BF5" s="598"/>
      <c r="BG5" s="610">
        <v>920074</v>
      </c>
      <c r="BH5" s="611"/>
      <c r="BI5" s="611"/>
      <c r="BJ5" s="611"/>
      <c r="BK5" s="611"/>
      <c r="BL5" s="611"/>
      <c r="BM5" s="611"/>
      <c r="BN5" s="612"/>
      <c r="BO5" s="613">
        <v>95.4</v>
      </c>
      <c r="BP5" s="613"/>
      <c r="BQ5" s="613"/>
      <c r="BR5" s="613"/>
      <c r="BS5" s="614">
        <v>2443</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21904</v>
      </c>
      <c r="S6" s="611"/>
      <c r="T6" s="611"/>
      <c r="U6" s="611"/>
      <c r="V6" s="611"/>
      <c r="W6" s="611"/>
      <c r="X6" s="611"/>
      <c r="Y6" s="612"/>
      <c r="Z6" s="613">
        <v>0.4</v>
      </c>
      <c r="AA6" s="613"/>
      <c r="AB6" s="613"/>
      <c r="AC6" s="613"/>
      <c r="AD6" s="614">
        <v>21904</v>
      </c>
      <c r="AE6" s="614"/>
      <c r="AF6" s="614"/>
      <c r="AG6" s="614"/>
      <c r="AH6" s="614"/>
      <c r="AI6" s="614"/>
      <c r="AJ6" s="614"/>
      <c r="AK6" s="614"/>
      <c r="AL6" s="615">
        <v>0.7</v>
      </c>
      <c r="AM6" s="616"/>
      <c r="AN6" s="616"/>
      <c r="AO6" s="617"/>
      <c r="AP6" s="607" t="s">
        <v>222</v>
      </c>
      <c r="AQ6" s="608"/>
      <c r="AR6" s="608"/>
      <c r="AS6" s="608"/>
      <c r="AT6" s="608"/>
      <c r="AU6" s="608"/>
      <c r="AV6" s="608"/>
      <c r="AW6" s="608"/>
      <c r="AX6" s="608"/>
      <c r="AY6" s="608"/>
      <c r="AZ6" s="608"/>
      <c r="BA6" s="608"/>
      <c r="BB6" s="608"/>
      <c r="BC6" s="608"/>
      <c r="BD6" s="608"/>
      <c r="BE6" s="608"/>
      <c r="BF6" s="609"/>
      <c r="BG6" s="610">
        <v>920074</v>
      </c>
      <c r="BH6" s="611"/>
      <c r="BI6" s="611"/>
      <c r="BJ6" s="611"/>
      <c r="BK6" s="611"/>
      <c r="BL6" s="611"/>
      <c r="BM6" s="611"/>
      <c r="BN6" s="612"/>
      <c r="BO6" s="613">
        <v>95.4</v>
      </c>
      <c r="BP6" s="613"/>
      <c r="BQ6" s="613"/>
      <c r="BR6" s="613"/>
      <c r="BS6" s="614">
        <v>2443</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81338</v>
      </c>
      <c r="CS6" s="611"/>
      <c r="CT6" s="611"/>
      <c r="CU6" s="611"/>
      <c r="CV6" s="611"/>
      <c r="CW6" s="611"/>
      <c r="CX6" s="611"/>
      <c r="CY6" s="612"/>
      <c r="CZ6" s="604">
        <v>1.7</v>
      </c>
      <c r="DA6" s="605"/>
      <c r="DB6" s="605"/>
      <c r="DC6" s="621"/>
      <c r="DD6" s="619" t="s">
        <v>122</v>
      </c>
      <c r="DE6" s="611"/>
      <c r="DF6" s="611"/>
      <c r="DG6" s="611"/>
      <c r="DH6" s="611"/>
      <c r="DI6" s="611"/>
      <c r="DJ6" s="611"/>
      <c r="DK6" s="611"/>
      <c r="DL6" s="611"/>
      <c r="DM6" s="611"/>
      <c r="DN6" s="611"/>
      <c r="DO6" s="611"/>
      <c r="DP6" s="612"/>
      <c r="DQ6" s="619">
        <v>81338</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524</v>
      </c>
      <c r="S7" s="611"/>
      <c r="T7" s="611"/>
      <c r="U7" s="611"/>
      <c r="V7" s="611"/>
      <c r="W7" s="611"/>
      <c r="X7" s="611"/>
      <c r="Y7" s="612"/>
      <c r="Z7" s="613">
        <v>0</v>
      </c>
      <c r="AA7" s="613"/>
      <c r="AB7" s="613"/>
      <c r="AC7" s="613"/>
      <c r="AD7" s="614">
        <v>524</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409551</v>
      </c>
      <c r="BH7" s="611"/>
      <c r="BI7" s="611"/>
      <c r="BJ7" s="611"/>
      <c r="BK7" s="611"/>
      <c r="BL7" s="611"/>
      <c r="BM7" s="611"/>
      <c r="BN7" s="612"/>
      <c r="BO7" s="613">
        <v>42.5</v>
      </c>
      <c r="BP7" s="613"/>
      <c r="BQ7" s="613"/>
      <c r="BR7" s="613"/>
      <c r="BS7" s="614">
        <v>2443</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691848</v>
      </c>
      <c r="CS7" s="611"/>
      <c r="CT7" s="611"/>
      <c r="CU7" s="611"/>
      <c r="CV7" s="611"/>
      <c r="CW7" s="611"/>
      <c r="CX7" s="611"/>
      <c r="CY7" s="612"/>
      <c r="CZ7" s="613">
        <v>14.7</v>
      </c>
      <c r="DA7" s="613"/>
      <c r="DB7" s="613"/>
      <c r="DC7" s="613"/>
      <c r="DD7" s="619">
        <v>28191</v>
      </c>
      <c r="DE7" s="611"/>
      <c r="DF7" s="611"/>
      <c r="DG7" s="611"/>
      <c r="DH7" s="611"/>
      <c r="DI7" s="611"/>
      <c r="DJ7" s="611"/>
      <c r="DK7" s="611"/>
      <c r="DL7" s="611"/>
      <c r="DM7" s="611"/>
      <c r="DN7" s="611"/>
      <c r="DO7" s="611"/>
      <c r="DP7" s="612"/>
      <c r="DQ7" s="619">
        <v>620272</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7898</v>
      </c>
      <c r="S8" s="611"/>
      <c r="T8" s="611"/>
      <c r="U8" s="611"/>
      <c r="V8" s="611"/>
      <c r="W8" s="611"/>
      <c r="X8" s="611"/>
      <c r="Y8" s="612"/>
      <c r="Z8" s="613">
        <v>0.2</v>
      </c>
      <c r="AA8" s="613"/>
      <c r="AB8" s="613"/>
      <c r="AC8" s="613"/>
      <c r="AD8" s="614">
        <v>7898</v>
      </c>
      <c r="AE8" s="614"/>
      <c r="AF8" s="614"/>
      <c r="AG8" s="614"/>
      <c r="AH8" s="614"/>
      <c r="AI8" s="614"/>
      <c r="AJ8" s="614"/>
      <c r="AK8" s="614"/>
      <c r="AL8" s="615">
        <v>0.3</v>
      </c>
      <c r="AM8" s="616"/>
      <c r="AN8" s="616"/>
      <c r="AO8" s="617"/>
      <c r="AP8" s="607" t="s">
        <v>228</v>
      </c>
      <c r="AQ8" s="608"/>
      <c r="AR8" s="608"/>
      <c r="AS8" s="608"/>
      <c r="AT8" s="608"/>
      <c r="AU8" s="608"/>
      <c r="AV8" s="608"/>
      <c r="AW8" s="608"/>
      <c r="AX8" s="608"/>
      <c r="AY8" s="608"/>
      <c r="AZ8" s="608"/>
      <c r="BA8" s="608"/>
      <c r="BB8" s="608"/>
      <c r="BC8" s="608"/>
      <c r="BD8" s="608"/>
      <c r="BE8" s="608"/>
      <c r="BF8" s="609"/>
      <c r="BG8" s="610">
        <v>15207</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1585849</v>
      </c>
      <c r="CS8" s="611"/>
      <c r="CT8" s="611"/>
      <c r="CU8" s="611"/>
      <c r="CV8" s="611"/>
      <c r="CW8" s="611"/>
      <c r="CX8" s="611"/>
      <c r="CY8" s="612"/>
      <c r="CZ8" s="613">
        <v>33.700000000000003</v>
      </c>
      <c r="DA8" s="613"/>
      <c r="DB8" s="613"/>
      <c r="DC8" s="613"/>
      <c r="DD8" s="619">
        <v>4238</v>
      </c>
      <c r="DE8" s="611"/>
      <c r="DF8" s="611"/>
      <c r="DG8" s="611"/>
      <c r="DH8" s="611"/>
      <c r="DI8" s="611"/>
      <c r="DJ8" s="611"/>
      <c r="DK8" s="611"/>
      <c r="DL8" s="611"/>
      <c r="DM8" s="611"/>
      <c r="DN8" s="611"/>
      <c r="DO8" s="611"/>
      <c r="DP8" s="612"/>
      <c r="DQ8" s="619">
        <v>1055689</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7893</v>
      </c>
      <c r="S9" s="611"/>
      <c r="T9" s="611"/>
      <c r="U9" s="611"/>
      <c r="V9" s="611"/>
      <c r="W9" s="611"/>
      <c r="X9" s="611"/>
      <c r="Y9" s="612"/>
      <c r="Z9" s="613">
        <v>0.2</v>
      </c>
      <c r="AA9" s="613"/>
      <c r="AB9" s="613"/>
      <c r="AC9" s="613"/>
      <c r="AD9" s="614">
        <v>7893</v>
      </c>
      <c r="AE9" s="614"/>
      <c r="AF9" s="614"/>
      <c r="AG9" s="614"/>
      <c r="AH9" s="614"/>
      <c r="AI9" s="614"/>
      <c r="AJ9" s="614"/>
      <c r="AK9" s="614"/>
      <c r="AL9" s="615">
        <v>0.3</v>
      </c>
      <c r="AM9" s="616"/>
      <c r="AN9" s="616"/>
      <c r="AO9" s="617"/>
      <c r="AP9" s="607" t="s">
        <v>231</v>
      </c>
      <c r="AQ9" s="608"/>
      <c r="AR9" s="608"/>
      <c r="AS9" s="608"/>
      <c r="AT9" s="608"/>
      <c r="AU9" s="608"/>
      <c r="AV9" s="608"/>
      <c r="AW9" s="608"/>
      <c r="AX9" s="608"/>
      <c r="AY9" s="608"/>
      <c r="AZ9" s="608"/>
      <c r="BA9" s="608"/>
      <c r="BB9" s="608"/>
      <c r="BC9" s="608"/>
      <c r="BD9" s="608"/>
      <c r="BE9" s="608"/>
      <c r="BF9" s="609"/>
      <c r="BG9" s="610">
        <v>353949</v>
      </c>
      <c r="BH9" s="611"/>
      <c r="BI9" s="611"/>
      <c r="BJ9" s="611"/>
      <c r="BK9" s="611"/>
      <c r="BL9" s="611"/>
      <c r="BM9" s="611"/>
      <c r="BN9" s="612"/>
      <c r="BO9" s="613">
        <v>36.700000000000003</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473239</v>
      </c>
      <c r="CS9" s="611"/>
      <c r="CT9" s="611"/>
      <c r="CU9" s="611"/>
      <c r="CV9" s="611"/>
      <c r="CW9" s="611"/>
      <c r="CX9" s="611"/>
      <c r="CY9" s="612"/>
      <c r="CZ9" s="613">
        <v>10.1</v>
      </c>
      <c r="DA9" s="613"/>
      <c r="DB9" s="613"/>
      <c r="DC9" s="613"/>
      <c r="DD9" s="619">
        <v>8464</v>
      </c>
      <c r="DE9" s="611"/>
      <c r="DF9" s="611"/>
      <c r="DG9" s="611"/>
      <c r="DH9" s="611"/>
      <c r="DI9" s="611"/>
      <c r="DJ9" s="611"/>
      <c r="DK9" s="611"/>
      <c r="DL9" s="611"/>
      <c r="DM9" s="611"/>
      <c r="DN9" s="611"/>
      <c r="DO9" s="611"/>
      <c r="DP9" s="612"/>
      <c r="DQ9" s="619">
        <v>336338</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25830</v>
      </c>
      <c r="BH10" s="611"/>
      <c r="BI10" s="611"/>
      <c r="BJ10" s="611"/>
      <c r="BK10" s="611"/>
      <c r="BL10" s="611"/>
      <c r="BM10" s="611"/>
      <c r="BN10" s="612"/>
      <c r="BO10" s="613">
        <v>2.7</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5000</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216224</v>
      </c>
      <c r="S11" s="611"/>
      <c r="T11" s="611"/>
      <c r="U11" s="611"/>
      <c r="V11" s="611"/>
      <c r="W11" s="611"/>
      <c r="X11" s="611"/>
      <c r="Y11" s="612"/>
      <c r="Z11" s="615">
        <v>4.4000000000000004</v>
      </c>
      <c r="AA11" s="616"/>
      <c r="AB11" s="616"/>
      <c r="AC11" s="622"/>
      <c r="AD11" s="619">
        <v>216224</v>
      </c>
      <c r="AE11" s="611"/>
      <c r="AF11" s="611"/>
      <c r="AG11" s="611"/>
      <c r="AH11" s="611"/>
      <c r="AI11" s="611"/>
      <c r="AJ11" s="611"/>
      <c r="AK11" s="612"/>
      <c r="AL11" s="615">
        <v>7.1</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14565</v>
      </c>
      <c r="BH11" s="611"/>
      <c r="BI11" s="611"/>
      <c r="BJ11" s="611"/>
      <c r="BK11" s="611"/>
      <c r="BL11" s="611"/>
      <c r="BM11" s="611"/>
      <c r="BN11" s="612"/>
      <c r="BO11" s="613">
        <v>1.5</v>
      </c>
      <c r="BP11" s="613"/>
      <c r="BQ11" s="613"/>
      <c r="BR11" s="613"/>
      <c r="BS11" s="614">
        <v>2443</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123461</v>
      </c>
      <c r="CS11" s="611"/>
      <c r="CT11" s="611"/>
      <c r="CU11" s="611"/>
      <c r="CV11" s="611"/>
      <c r="CW11" s="611"/>
      <c r="CX11" s="611"/>
      <c r="CY11" s="612"/>
      <c r="CZ11" s="613">
        <v>2.6</v>
      </c>
      <c r="DA11" s="613"/>
      <c r="DB11" s="613"/>
      <c r="DC11" s="613"/>
      <c r="DD11" s="619">
        <v>13568</v>
      </c>
      <c r="DE11" s="611"/>
      <c r="DF11" s="611"/>
      <c r="DG11" s="611"/>
      <c r="DH11" s="611"/>
      <c r="DI11" s="611"/>
      <c r="DJ11" s="611"/>
      <c r="DK11" s="611"/>
      <c r="DL11" s="611"/>
      <c r="DM11" s="611"/>
      <c r="DN11" s="611"/>
      <c r="DO11" s="611"/>
      <c r="DP11" s="612"/>
      <c r="DQ11" s="619">
        <v>71162</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442456</v>
      </c>
      <c r="BH12" s="611"/>
      <c r="BI12" s="611"/>
      <c r="BJ12" s="611"/>
      <c r="BK12" s="611"/>
      <c r="BL12" s="611"/>
      <c r="BM12" s="611"/>
      <c r="BN12" s="612"/>
      <c r="BO12" s="613">
        <v>45.9</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194348</v>
      </c>
      <c r="CS12" s="611"/>
      <c r="CT12" s="611"/>
      <c r="CU12" s="611"/>
      <c r="CV12" s="611"/>
      <c r="CW12" s="611"/>
      <c r="CX12" s="611"/>
      <c r="CY12" s="612"/>
      <c r="CZ12" s="613">
        <v>4.0999999999999996</v>
      </c>
      <c r="DA12" s="613"/>
      <c r="DB12" s="613"/>
      <c r="DC12" s="613"/>
      <c r="DD12" s="619">
        <v>131</v>
      </c>
      <c r="DE12" s="611"/>
      <c r="DF12" s="611"/>
      <c r="DG12" s="611"/>
      <c r="DH12" s="611"/>
      <c r="DI12" s="611"/>
      <c r="DJ12" s="611"/>
      <c r="DK12" s="611"/>
      <c r="DL12" s="611"/>
      <c r="DM12" s="611"/>
      <c r="DN12" s="611"/>
      <c r="DO12" s="611"/>
      <c r="DP12" s="612"/>
      <c r="DQ12" s="619">
        <v>130126</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441064</v>
      </c>
      <c r="BH13" s="611"/>
      <c r="BI13" s="611"/>
      <c r="BJ13" s="611"/>
      <c r="BK13" s="611"/>
      <c r="BL13" s="611"/>
      <c r="BM13" s="611"/>
      <c r="BN13" s="612"/>
      <c r="BO13" s="613">
        <v>45.7</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255564</v>
      </c>
      <c r="CS13" s="611"/>
      <c r="CT13" s="611"/>
      <c r="CU13" s="611"/>
      <c r="CV13" s="611"/>
      <c r="CW13" s="611"/>
      <c r="CX13" s="611"/>
      <c r="CY13" s="612"/>
      <c r="CZ13" s="613">
        <v>5.4</v>
      </c>
      <c r="DA13" s="613"/>
      <c r="DB13" s="613"/>
      <c r="DC13" s="613"/>
      <c r="DD13" s="619">
        <v>87783</v>
      </c>
      <c r="DE13" s="611"/>
      <c r="DF13" s="611"/>
      <c r="DG13" s="611"/>
      <c r="DH13" s="611"/>
      <c r="DI13" s="611"/>
      <c r="DJ13" s="611"/>
      <c r="DK13" s="611"/>
      <c r="DL13" s="611"/>
      <c r="DM13" s="611"/>
      <c r="DN13" s="611"/>
      <c r="DO13" s="611"/>
      <c r="DP13" s="612"/>
      <c r="DQ13" s="619">
        <v>174785</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284</v>
      </c>
      <c r="S14" s="611"/>
      <c r="T14" s="611"/>
      <c r="U14" s="611"/>
      <c r="V14" s="611"/>
      <c r="W14" s="611"/>
      <c r="X14" s="611"/>
      <c r="Y14" s="612"/>
      <c r="Z14" s="613">
        <v>0</v>
      </c>
      <c r="AA14" s="613"/>
      <c r="AB14" s="613"/>
      <c r="AC14" s="613"/>
      <c r="AD14" s="614">
        <v>284</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36389</v>
      </c>
      <c r="BH14" s="611"/>
      <c r="BI14" s="611"/>
      <c r="BJ14" s="611"/>
      <c r="BK14" s="611"/>
      <c r="BL14" s="611"/>
      <c r="BM14" s="611"/>
      <c r="BN14" s="612"/>
      <c r="BO14" s="613">
        <v>3.8</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281152</v>
      </c>
      <c r="CS14" s="611"/>
      <c r="CT14" s="611"/>
      <c r="CU14" s="611"/>
      <c r="CV14" s="611"/>
      <c r="CW14" s="611"/>
      <c r="CX14" s="611"/>
      <c r="CY14" s="612"/>
      <c r="CZ14" s="613">
        <v>6</v>
      </c>
      <c r="DA14" s="613"/>
      <c r="DB14" s="613"/>
      <c r="DC14" s="613"/>
      <c r="DD14" s="619" t="s">
        <v>122</v>
      </c>
      <c r="DE14" s="611"/>
      <c r="DF14" s="611"/>
      <c r="DG14" s="611"/>
      <c r="DH14" s="611"/>
      <c r="DI14" s="611"/>
      <c r="DJ14" s="611"/>
      <c r="DK14" s="611"/>
      <c r="DL14" s="611"/>
      <c r="DM14" s="611"/>
      <c r="DN14" s="611"/>
      <c r="DO14" s="611"/>
      <c r="DP14" s="612"/>
      <c r="DQ14" s="619">
        <v>267025</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31678</v>
      </c>
      <c r="BH15" s="611"/>
      <c r="BI15" s="611"/>
      <c r="BJ15" s="611"/>
      <c r="BK15" s="611"/>
      <c r="BL15" s="611"/>
      <c r="BM15" s="611"/>
      <c r="BN15" s="612"/>
      <c r="BO15" s="613">
        <v>3.3</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508564</v>
      </c>
      <c r="CS15" s="611"/>
      <c r="CT15" s="611"/>
      <c r="CU15" s="611"/>
      <c r="CV15" s="611"/>
      <c r="CW15" s="611"/>
      <c r="CX15" s="611"/>
      <c r="CY15" s="612"/>
      <c r="CZ15" s="613">
        <v>10.8</v>
      </c>
      <c r="DA15" s="613"/>
      <c r="DB15" s="613"/>
      <c r="DC15" s="613"/>
      <c r="DD15" s="619">
        <v>77140</v>
      </c>
      <c r="DE15" s="611"/>
      <c r="DF15" s="611"/>
      <c r="DG15" s="611"/>
      <c r="DH15" s="611"/>
      <c r="DI15" s="611"/>
      <c r="DJ15" s="611"/>
      <c r="DK15" s="611"/>
      <c r="DL15" s="611"/>
      <c r="DM15" s="611"/>
      <c r="DN15" s="611"/>
      <c r="DO15" s="611"/>
      <c r="DP15" s="612"/>
      <c r="DQ15" s="619">
        <v>370599</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2824</v>
      </c>
      <c r="S16" s="611"/>
      <c r="T16" s="611"/>
      <c r="U16" s="611"/>
      <c r="V16" s="611"/>
      <c r="W16" s="611"/>
      <c r="X16" s="611"/>
      <c r="Y16" s="612"/>
      <c r="Z16" s="613">
        <v>0.1</v>
      </c>
      <c r="AA16" s="613"/>
      <c r="AB16" s="613"/>
      <c r="AC16" s="613"/>
      <c r="AD16" s="614">
        <v>2824</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20611</v>
      </c>
      <c r="S17" s="611"/>
      <c r="T17" s="611"/>
      <c r="U17" s="611"/>
      <c r="V17" s="611"/>
      <c r="W17" s="611"/>
      <c r="X17" s="611"/>
      <c r="Y17" s="612"/>
      <c r="Z17" s="613">
        <v>0.4</v>
      </c>
      <c r="AA17" s="613"/>
      <c r="AB17" s="613"/>
      <c r="AC17" s="613"/>
      <c r="AD17" s="614">
        <v>20611</v>
      </c>
      <c r="AE17" s="614"/>
      <c r="AF17" s="614"/>
      <c r="AG17" s="614"/>
      <c r="AH17" s="614"/>
      <c r="AI17" s="614"/>
      <c r="AJ17" s="614"/>
      <c r="AK17" s="614"/>
      <c r="AL17" s="615">
        <v>0.7</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501332</v>
      </c>
      <c r="CS17" s="611"/>
      <c r="CT17" s="611"/>
      <c r="CU17" s="611"/>
      <c r="CV17" s="611"/>
      <c r="CW17" s="611"/>
      <c r="CX17" s="611"/>
      <c r="CY17" s="612"/>
      <c r="CZ17" s="613">
        <v>10.7</v>
      </c>
      <c r="DA17" s="613"/>
      <c r="DB17" s="613"/>
      <c r="DC17" s="613"/>
      <c r="DD17" s="619" t="s">
        <v>122</v>
      </c>
      <c r="DE17" s="611"/>
      <c r="DF17" s="611"/>
      <c r="DG17" s="611"/>
      <c r="DH17" s="611"/>
      <c r="DI17" s="611"/>
      <c r="DJ17" s="611"/>
      <c r="DK17" s="611"/>
      <c r="DL17" s="611"/>
      <c r="DM17" s="611"/>
      <c r="DN17" s="611"/>
      <c r="DO17" s="611"/>
      <c r="DP17" s="612"/>
      <c r="DQ17" s="619">
        <v>489027</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3951</v>
      </c>
      <c r="S18" s="611"/>
      <c r="T18" s="611"/>
      <c r="U18" s="611"/>
      <c r="V18" s="611"/>
      <c r="W18" s="611"/>
      <c r="X18" s="611"/>
      <c r="Y18" s="612"/>
      <c r="Z18" s="613">
        <v>0.1</v>
      </c>
      <c r="AA18" s="613"/>
      <c r="AB18" s="613"/>
      <c r="AC18" s="613"/>
      <c r="AD18" s="614">
        <v>3951</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v>3574</v>
      </c>
      <c r="CS18" s="611"/>
      <c r="CT18" s="611"/>
      <c r="CU18" s="611"/>
      <c r="CV18" s="611"/>
      <c r="CW18" s="611"/>
      <c r="CX18" s="611"/>
      <c r="CY18" s="612"/>
      <c r="CZ18" s="613">
        <v>0.1</v>
      </c>
      <c r="DA18" s="613"/>
      <c r="DB18" s="613"/>
      <c r="DC18" s="613"/>
      <c r="DD18" s="619" t="s">
        <v>122</v>
      </c>
      <c r="DE18" s="611"/>
      <c r="DF18" s="611"/>
      <c r="DG18" s="611"/>
      <c r="DH18" s="611"/>
      <c r="DI18" s="611"/>
      <c r="DJ18" s="611"/>
      <c r="DK18" s="611"/>
      <c r="DL18" s="611"/>
      <c r="DM18" s="611"/>
      <c r="DN18" s="611"/>
      <c r="DO18" s="611"/>
      <c r="DP18" s="612"/>
      <c r="DQ18" s="619">
        <v>3574</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3951</v>
      </c>
      <c r="S19" s="611"/>
      <c r="T19" s="611"/>
      <c r="U19" s="611"/>
      <c r="V19" s="611"/>
      <c r="W19" s="611"/>
      <c r="X19" s="611"/>
      <c r="Y19" s="612"/>
      <c r="Z19" s="613">
        <v>0.1</v>
      </c>
      <c r="AA19" s="613"/>
      <c r="AB19" s="613"/>
      <c r="AC19" s="613"/>
      <c r="AD19" s="614">
        <v>3951</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44331</v>
      </c>
      <c r="BH19" s="611"/>
      <c r="BI19" s="611"/>
      <c r="BJ19" s="611"/>
      <c r="BK19" s="611"/>
      <c r="BL19" s="611"/>
      <c r="BM19" s="611"/>
      <c r="BN19" s="612"/>
      <c r="BO19" s="613">
        <v>4.5999999999999996</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44331</v>
      </c>
      <c r="BH20" s="611"/>
      <c r="BI20" s="611"/>
      <c r="BJ20" s="611"/>
      <c r="BK20" s="611"/>
      <c r="BL20" s="611"/>
      <c r="BM20" s="611"/>
      <c r="BN20" s="612"/>
      <c r="BO20" s="613">
        <v>4.5999999999999996</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4705269</v>
      </c>
      <c r="CS20" s="611"/>
      <c r="CT20" s="611"/>
      <c r="CU20" s="611"/>
      <c r="CV20" s="611"/>
      <c r="CW20" s="611"/>
      <c r="CX20" s="611"/>
      <c r="CY20" s="612"/>
      <c r="CZ20" s="613">
        <v>100</v>
      </c>
      <c r="DA20" s="613"/>
      <c r="DB20" s="613"/>
      <c r="DC20" s="613"/>
      <c r="DD20" s="619">
        <v>219515</v>
      </c>
      <c r="DE20" s="611"/>
      <c r="DF20" s="611"/>
      <c r="DG20" s="611"/>
      <c r="DH20" s="611"/>
      <c r="DI20" s="611"/>
      <c r="DJ20" s="611"/>
      <c r="DK20" s="611"/>
      <c r="DL20" s="611"/>
      <c r="DM20" s="611"/>
      <c r="DN20" s="611"/>
      <c r="DO20" s="611"/>
      <c r="DP20" s="612"/>
      <c r="DQ20" s="619">
        <v>3599935</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1914832</v>
      </c>
      <c r="S21" s="611"/>
      <c r="T21" s="611"/>
      <c r="U21" s="611"/>
      <c r="V21" s="611"/>
      <c r="W21" s="611"/>
      <c r="X21" s="611"/>
      <c r="Y21" s="612"/>
      <c r="Z21" s="613">
        <v>38.700000000000003</v>
      </c>
      <c r="AA21" s="613"/>
      <c r="AB21" s="613"/>
      <c r="AC21" s="613"/>
      <c r="AD21" s="614">
        <v>1769295</v>
      </c>
      <c r="AE21" s="614"/>
      <c r="AF21" s="614"/>
      <c r="AG21" s="614"/>
      <c r="AH21" s="614"/>
      <c r="AI21" s="614"/>
      <c r="AJ21" s="614"/>
      <c r="AK21" s="614"/>
      <c r="AL21" s="615">
        <v>58.3</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44331</v>
      </c>
      <c r="BH21" s="611"/>
      <c r="BI21" s="611"/>
      <c r="BJ21" s="611"/>
      <c r="BK21" s="611"/>
      <c r="BL21" s="611"/>
      <c r="BM21" s="611"/>
      <c r="BN21" s="612"/>
      <c r="BO21" s="613">
        <v>4.5999999999999996</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1769295</v>
      </c>
      <c r="S22" s="611"/>
      <c r="T22" s="611"/>
      <c r="U22" s="611"/>
      <c r="V22" s="611"/>
      <c r="W22" s="611"/>
      <c r="X22" s="611"/>
      <c r="Y22" s="612"/>
      <c r="Z22" s="613">
        <v>35.700000000000003</v>
      </c>
      <c r="AA22" s="613"/>
      <c r="AB22" s="613"/>
      <c r="AC22" s="613"/>
      <c r="AD22" s="614">
        <v>1769295</v>
      </c>
      <c r="AE22" s="614"/>
      <c r="AF22" s="614"/>
      <c r="AG22" s="614"/>
      <c r="AH22" s="614"/>
      <c r="AI22" s="614"/>
      <c r="AJ22" s="614"/>
      <c r="AK22" s="614"/>
      <c r="AL22" s="615">
        <v>58.3</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145537</v>
      </c>
      <c r="S23" s="611"/>
      <c r="T23" s="611"/>
      <c r="U23" s="611"/>
      <c r="V23" s="611"/>
      <c r="W23" s="611"/>
      <c r="X23" s="611"/>
      <c r="Y23" s="612"/>
      <c r="Z23" s="613">
        <v>2.9</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2317148</v>
      </c>
      <c r="CS24" s="600"/>
      <c r="CT24" s="600"/>
      <c r="CU24" s="600"/>
      <c r="CV24" s="600"/>
      <c r="CW24" s="600"/>
      <c r="CX24" s="600"/>
      <c r="CY24" s="601"/>
      <c r="CZ24" s="604">
        <v>49.2</v>
      </c>
      <c r="DA24" s="605"/>
      <c r="DB24" s="605"/>
      <c r="DC24" s="621"/>
      <c r="DD24" s="640">
        <v>1858312</v>
      </c>
      <c r="DE24" s="600"/>
      <c r="DF24" s="600"/>
      <c r="DG24" s="600"/>
      <c r="DH24" s="600"/>
      <c r="DI24" s="600"/>
      <c r="DJ24" s="600"/>
      <c r="DK24" s="601"/>
      <c r="DL24" s="640">
        <v>1500597</v>
      </c>
      <c r="DM24" s="600"/>
      <c r="DN24" s="600"/>
      <c r="DO24" s="600"/>
      <c r="DP24" s="600"/>
      <c r="DQ24" s="600"/>
      <c r="DR24" s="600"/>
      <c r="DS24" s="600"/>
      <c r="DT24" s="600"/>
      <c r="DU24" s="600"/>
      <c r="DV24" s="601"/>
      <c r="DW24" s="604">
        <v>49.2</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3161350</v>
      </c>
      <c r="S25" s="611"/>
      <c r="T25" s="611"/>
      <c r="U25" s="611"/>
      <c r="V25" s="611"/>
      <c r="W25" s="611"/>
      <c r="X25" s="611"/>
      <c r="Y25" s="612"/>
      <c r="Z25" s="613">
        <v>63.9</v>
      </c>
      <c r="AA25" s="613"/>
      <c r="AB25" s="613"/>
      <c r="AC25" s="613"/>
      <c r="AD25" s="614">
        <v>3015813</v>
      </c>
      <c r="AE25" s="614"/>
      <c r="AF25" s="614"/>
      <c r="AG25" s="614"/>
      <c r="AH25" s="614"/>
      <c r="AI25" s="614"/>
      <c r="AJ25" s="614"/>
      <c r="AK25" s="614"/>
      <c r="AL25" s="615">
        <v>99.4</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1109748</v>
      </c>
      <c r="CS25" s="643"/>
      <c r="CT25" s="643"/>
      <c r="CU25" s="643"/>
      <c r="CV25" s="643"/>
      <c r="CW25" s="643"/>
      <c r="CX25" s="643"/>
      <c r="CY25" s="644"/>
      <c r="CZ25" s="615">
        <v>23.6</v>
      </c>
      <c r="DA25" s="641"/>
      <c r="DB25" s="641"/>
      <c r="DC25" s="645"/>
      <c r="DD25" s="619">
        <v>1049611</v>
      </c>
      <c r="DE25" s="643"/>
      <c r="DF25" s="643"/>
      <c r="DG25" s="643"/>
      <c r="DH25" s="643"/>
      <c r="DI25" s="643"/>
      <c r="DJ25" s="643"/>
      <c r="DK25" s="644"/>
      <c r="DL25" s="619">
        <v>835923</v>
      </c>
      <c r="DM25" s="643"/>
      <c r="DN25" s="643"/>
      <c r="DO25" s="643"/>
      <c r="DP25" s="643"/>
      <c r="DQ25" s="643"/>
      <c r="DR25" s="643"/>
      <c r="DS25" s="643"/>
      <c r="DT25" s="643"/>
      <c r="DU25" s="643"/>
      <c r="DV25" s="644"/>
      <c r="DW25" s="615">
        <v>27.4</v>
      </c>
      <c r="DX25" s="641"/>
      <c r="DY25" s="641"/>
      <c r="DZ25" s="641"/>
      <c r="EA25" s="641"/>
      <c r="EB25" s="641"/>
      <c r="EC25" s="642"/>
    </row>
    <row r="26" spans="2:133" ht="11.25" customHeight="1" x14ac:dyDescent="0.15">
      <c r="B26" s="607" t="s">
        <v>284</v>
      </c>
      <c r="C26" s="608"/>
      <c r="D26" s="608"/>
      <c r="E26" s="608"/>
      <c r="F26" s="608"/>
      <c r="G26" s="608"/>
      <c r="H26" s="608"/>
      <c r="I26" s="608"/>
      <c r="J26" s="608"/>
      <c r="K26" s="608"/>
      <c r="L26" s="608"/>
      <c r="M26" s="608"/>
      <c r="N26" s="608"/>
      <c r="O26" s="608"/>
      <c r="P26" s="608"/>
      <c r="Q26" s="609"/>
      <c r="R26" s="610">
        <v>659</v>
      </c>
      <c r="S26" s="611"/>
      <c r="T26" s="611"/>
      <c r="U26" s="611"/>
      <c r="V26" s="611"/>
      <c r="W26" s="611"/>
      <c r="X26" s="611"/>
      <c r="Y26" s="612"/>
      <c r="Z26" s="613">
        <v>0</v>
      </c>
      <c r="AA26" s="613"/>
      <c r="AB26" s="613"/>
      <c r="AC26" s="613"/>
      <c r="AD26" s="614">
        <v>659</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643260</v>
      </c>
      <c r="CS26" s="611"/>
      <c r="CT26" s="611"/>
      <c r="CU26" s="611"/>
      <c r="CV26" s="611"/>
      <c r="CW26" s="611"/>
      <c r="CX26" s="611"/>
      <c r="CY26" s="612"/>
      <c r="CZ26" s="615">
        <v>13.7</v>
      </c>
      <c r="DA26" s="641"/>
      <c r="DB26" s="641"/>
      <c r="DC26" s="645"/>
      <c r="DD26" s="619">
        <v>598563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287</v>
      </c>
      <c r="C27" s="608"/>
      <c r="D27" s="608"/>
      <c r="E27" s="608"/>
      <c r="F27" s="608"/>
      <c r="G27" s="608"/>
      <c r="H27" s="608"/>
      <c r="I27" s="608"/>
      <c r="J27" s="608"/>
      <c r="K27" s="608"/>
      <c r="L27" s="608"/>
      <c r="M27" s="608"/>
      <c r="N27" s="608"/>
      <c r="O27" s="608"/>
      <c r="P27" s="608"/>
      <c r="Q27" s="609"/>
      <c r="R27" s="610">
        <v>91069</v>
      </c>
      <c r="S27" s="611"/>
      <c r="T27" s="611"/>
      <c r="U27" s="611"/>
      <c r="V27" s="611"/>
      <c r="W27" s="611"/>
      <c r="X27" s="611"/>
      <c r="Y27" s="612"/>
      <c r="Z27" s="613">
        <v>1.8</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964405</v>
      </c>
      <c r="BH27" s="611"/>
      <c r="BI27" s="611"/>
      <c r="BJ27" s="611"/>
      <c r="BK27" s="611"/>
      <c r="BL27" s="611"/>
      <c r="BM27" s="611"/>
      <c r="BN27" s="612"/>
      <c r="BO27" s="613">
        <v>100</v>
      </c>
      <c r="BP27" s="613"/>
      <c r="BQ27" s="613"/>
      <c r="BR27" s="613"/>
      <c r="BS27" s="614">
        <v>2443</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706068</v>
      </c>
      <c r="CS27" s="643"/>
      <c r="CT27" s="643"/>
      <c r="CU27" s="643"/>
      <c r="CV27" s="643"/>
      <c r="CW27" s="643"/>
      <c r="CX27" s="643"/>
      <c r="CY27" s="644"/>
      <c r="CZ27" s="615">
        <v>15</v>
      </c>
      <c r="DA27" s="641"/>
      <c r="DB27" s="641"/>
      <c r="DC27" s="645"/>
      <c r="DD27" s="619">
        <v>319674</v>
      </c>
      <c r="DE27" s="643"/>
      <c r="DF27" s="643"/>
      <c r="DG27" s="643"/>
      <c r="DH27" s="643"/>
      <c r="DI27" s="643"/>
      <c r="DJ27" s="643"/>
      <c r="DK27" s="644"/>
      <c r="DL27" s="619">
        <v>175647</v>
      </c>
      <c r="DM27" s="643"/>
      <c r="DN27" s="643"/>
      <c r="DO27" s="643"/>
      <c r="DP27" s="643"/>
      <c r="DQ27" s="643"/>
      <c r="DR27" s="643"/>
      <c r="DS27" s="643"/>
      <c r="DT27" s="643"/>
      <c r="DU27" s="643"/>
      <c r="DV27" s="644"/>
      <c r="DW27" s="615">
        <v>5.8</v>
      </c>
      <c r="DX27" s="641"/>
      <c r="DY27" s="641"/>
      <c r="DZ27" s="641"/>
      <c r="EA27" s="641"/>
      <c r="EB27" s="641"/>
      <c r="EC27" s="642"/>
    </row>
    <row r="28" spans="2:133" ht="11.25" customHeight="1" x14ac:dyDescent="0.15">
      <c r="B28" s="607" t="s">
        <v>290</v>
      </c>
      <c r="C28" s="608"/>
      <c r="D28" s="608"/>
      <c r="E28" s="608"/>
      <c r="F28" s="608"/>
      <c r="G28" s="608"/>
      <c r="H28" s="608"/>
      <c r="I28" s="608"/>
      <c r="J28" s="608"/>
      <c r="K28" s="608"/>
      <c r="L28" s="608"/>
      <c r="M28" s="608"/>
      <c r="N28" s="608"/>
      <c r="O28" s="608"/>
      <c r="P28" s="608"/>
      <c r="Q28" s="609"/>
      <c r="R28" s="610">
        <v>57265</v>
      </c>
      <c r="S28" s="611"/>
      <c r="T28" s="611"/>
      <c r="U28" s="611"/>
      <c r="V28" s="611"/>
      <c r="W28" s="611"/>
      <c r="X28" s="611"/>
      <c r="Y28" s="612"/>
      <c r="Z28" s="613">
        <v>1.2</v>
      </c>
      <c r="AA28" s="613"/>
      <c r="AB28" s="613"/>
      <c r="AC28" s="613"/>
      <c r="AD28" s="614">
        <v>1870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501332</v>
      </c>
      <c r="CS28" s="611"/>
      <c r="CT28" s="611"/>
      <c r="CU28" s="611"/>
      <c r="CV28" s="611"/>
      <c r="CW28" s="611"/>
      <c r="CX28" s="611"/>
      <c r="CY28" s="612"/>
      <c r="CZ28" s="615">
        <v>10.7</v>
      </c>
      <c r="DA28" s="641"/>
      <c r="DB28" s="641"/>
      <c r="DC28" s="645"/>
      <c r="DD28" s="619">
        <v>489027</v>
      </c>
      <c r="DE28" s="611"/>
      <c r="DF28" s="611"/>
      <c r="DG28" s="611"/>
      <c r="DH28" s="611"/>
      <c r="DI28" s="611"/>
      <c r="DJ28" s="611"/>
      <c r="DK28" s="612"/>
      <c r="DL28" s="619">
        <v>489027</v>
      </c>
      <c r="DM28" s="611"/>
      <c r="DN28" s="611"/>
      <c r="DO28" s="611"/>
      <c r="DP28" s="611"/>
      <c r="DQ28" s="611"/>
      <c r="DR28" s="611"/>
      <c r="DS28" s="611"/>
      <c r="DT28" s="611"/>
      <c r="DU28" s="611"/>
      <c r="DV28" s="612"/>
      <c r="DW28" s="615">
        <v>16</v>
      </c>
      <c r="DX28" s="641"/>
      <c r="DY28" s="641"/>
      <c r="DZ28" s="641"/>
      <c r="EA28" s="641"/>
      <c r="EB28" s="641"/>
      <c r="EC28" s="642"/>
    </row>
    <row r="29" spans="2:133" ht="11.25" customHeight="1" x14ac:dyDescent="0.15">
      <c r="B29" s="607" t="s">
        <v>292</v>
      </c>
      <c r="C29" s="608"/>
      <c r="D29" s="608"/>
      <c r="E29" s="608"/>
      <c r="F29" s="608"/>
      <c r="G29" s="608"/>
      <c r="H29" s="608"/>
      <c r="I29" s="608"/>
      <c r="J29" s="608"/>
      <c r="K29" s="608"/>
      <c r="L29" s="608"/>
      <c r="M29" s="608"/>
      <c r="N29" s="608"/>
      <c r="O29" s="608"/>
      <c r="P29" s="608"/>
      <c r="Q29" s="609"/>
      <c r="R29" s="610">
        <v>34586</v>
      </c>
      <c r="S29" s="611"/>
      <c r="T29" s="611"/>
      <c r="U29" s="611"/>
      <c r="V29" s="611"/>
      <c r="W29" s="611"/>
      <c r="X29" s="611"/>
      <c r="Y29" s="612"/>
      <c r="Z29" s="613">
        <v>0.7</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501332</v>
      </c>
      <c r="CS29" s="643"/>
      <c r="CT29" s="643"/>
      <c r="CU29" s="643"/>
      <c r="CV29" s="643"/>
      <c r="CW29" s="643"/>
      <c r="CX29" s="643"/>
      <c r="CY29" s="644"/>
      <c r="CZ29" s="615">
        <v>10.7</v>
      </c>
      <c r="DA29" s="641"/>
      <c r="DB29" s="641"/>
      <c r="DC29" s="645"/>
      <c r="DD29" s="619">
        <v>489027</v>
      </c>
      <c r="DE29" s="643"/>
      <c r="DF29" s="643"/>
      <c r="DG29" s="643"/>
      <c r="DH29" s="643"/>
      <c r="DI29" s="643"/>
      <c r="DJ29" s="643"/>
      <c r="DK29" s="644"/>
      <c r="DL29" s="619">
        <v>489027</v>
      </c>
      <c r="DM29" s="643"/>
      <c r="DN29" s="643"/>
      <c r="DO29" s="643"/>
      <c r="DP29" s="643"/>
      <c r="DQ29" s="643"/>
      <c r="DR29" s="643"/>
      <c r="DS29" s="643"/>
      <c r="DT29" s="643"/>
      <c r="DU29" s="643"/>
      <c r="DV29" s="644"/>
      <c r="DW29" s="615">
        <v>16</v>
      </c>
      <c r="DX29" s="641"/>
      <c r="DY29" s="641"/>
      <c r="DZ29" s="641"/>
      <c r="EA29" s="641"/>
      <c r="EB29" s="641"/>
      <c r="EC29" s="642"/>
    </row>
    <row r="30" spans="2:133" ht="11.25" customHeight="1" x14ac:dyDescent="0.15">
      <c r="B30" s="607" t="s">
        <v>294</v>
      </c>
      <c r="C30" s="608"/>
      <c r="D30" s="608"/>
      <c r="E30" s="608"/>
      <c r="F30" s="608"/>
      <c r="G30" s="608"/>
      <c r="H30" s="608"/>
      <c r="I30" s="608"/>
      <c r="J30" s="608"/>
      <c r="K30" s="608"/>
      <c r="L30" s="608"/>
      <c r="M30" s="608"/>
      <c r="N30" s="608"/>
      <c r="O30" s="608"/>
      <c r="P30" s="608"/>
      <c r="Q30" s="609"/>
      <c r="R30" s="610">
        <v>569935</v>
      </c>
      <c r="S30" s="611"/>
      <c r="T30" s="611"/>
      <c r="U30" s="611"/>
      <c r="V30" s="611"/>
      <c r="W30" s="611"/>
      <c r="X30" s="611"/>
      <c r="Y30" s="612"/>
      <c r="Z30" s="613">
        <v>11.5</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490949</v>
      </c>
      <c r="CS30" s="611"/>
      <c r="CT30" s="611"/>
      <c r="CU30" s="611"/>
      <c r="CV30" s="611"/>
      <c r="CW30" s="611"/>
      <c r="CX30" s="611"/>
      <c r="CY30" s="612"/>
      <c r="CZ30" s="615">
        <v>10.4</v>
      </c>
      <c r="DA30" s="641"/>
      <c r="DB30" s="641"/>
      <c r="DC30" s="645"/>
      <c r="DD30" s="619">
        <v>479154</v>
      </c>
      <c r="DE30" s="611"/>
      <c r="DF30" s="611"/>
      <c r="DG30" s="611"/>
      <c r="DH30" s="611"/>
      <c r="DI30" s="611"/>
      <c r="DJ30" s="611"/>
      <c r="DK30" s="612"/>
      <c r="DL30" s="619">
        <v>479154</v>
      </c>
      <c r="DM30" s="611"/>
      <c r="DN30" s="611"/>
      <c r="DO30" s="611"/>
      <c r="DP30" s="611"/>
      <c r="DQ30" s="611"/>
      <c r="DR30" s="611"/>
      <c r="DS30" s="611"/>
      <c r="DT30" s="611"/>
      <c r="DU30" s="611"/>
      <c r="DV30" s="612"/>
      <c r="DW30" s="615">
        <v>15.7</v>
      </c>
      <c r="DX30" s="641"/>
      <c r="DY30" s="641"/>
      <c r="DZ30" s="641"/>
      <c r="EA30" s="641"/>
      <c r="EB30" s="641"/>
      <c r="EC30" s="642"/>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99.4</v>
      </c>
      <c r="BH31" s="654"/>
      <c r="BI31" s="654"/>
      <c r="BJ31" s="654"/>
      <c r="BK31" s="654"/>
      <c r="BL31" s="654"/>
      <c r="BM31" s="605">
        <v>98.1</v>
      </c>
      <c r="BN31" s="654"/>
      <c r="BO31" s="654"/>
      <c r="BP31" s="654"/>
      <c r="BQ31" s="655"/>
      <c r="BR31" s="666">
        <v>99.2</v>
      </c>
      <c r="BS31" s="654"/>
      <c r="BT31" s="654"/>
      <c r="BU31" s="654"/>
      <c r="BV31" s="654"/>
      <c r="BW31" s="654"/>
      <c r="BX31" s="605">
        <v>98</v>
      </c>
      <c r="BY31" s="654"/>
      <c r="BZ31" s="654"/>
      <c r="CA31" s="654"/>
      <c r="CB31" s="655"/>
      <c r="CD31" s="648"/>
      <c r="CE31" s="649"/>
      <c r="CF31" s="607" t="s">
        <v>301</v>
      </c>
      <c r="CG31" s="608"/>
      <c r="CH31" s="608"/>
      <c r="CI31" s="608"/>
      <c r="CJ31" s="608"/>
      <c r="CK31" s="608"/>
      <c r="CL31" s="608"/>
      <c r="CM31" s="608"/>
      <c r="CN31" s="608"/>
      <c r="CO31" s="608"/>
      <c r="CP31" s="608"/>
      <c r="CQ31" s="609"/>
      <c r="CR31" s="610">
        <v>10383</v>
      </c>
      <c r="CS31" s="643"/>
      <c r="CT31" s="643"/>
      <c r="CU31" s="643"/>
      <c r="CV31" s="643"/>
      <c r="CW31" s="643"/>
      <c r="CX31" s="643"/>
      <c r="CY31" s="644"/>
      <c r="CZ31" s="615">
        <v>0.2</v>
      </c>
      <c r="DA31" s="641"/>
      <c r="DB31" s="641"/>
      <c r="DC31" s="645"/>
      <c r="DD31" s="619">
        <v>9873</v>
      </c>
      <c r="DE31" s="643"/>
      <c r="DF31" s="643"/>
      <c r="DG31" s="643"/>
      <c r="DH31" s="643"/>
      <c r="DI31" s="643"/>
      <c r="DJ31" s="643"/>
      <c r="DK31" s="644"/>
      <c r="DL31" s="619">
        <v>9873</v>
      </c>
      <c r="DM31" s="643"/>
      <c r="DN31" s="643"/>
      <c r="DO31" s="643"/>
      <c r="DP31" s="643"/>
      <c r="DQ31" s="643"/>
      <c r="DR31" s="643"/>
      <c r="DS31" s="643"/>
      <c r="DT31" s="643"/>
      <c r="DU31" s="643"/>
      <c r="DV31" s="644"/>
      <c r="DW31" s="615">
        <v>0.3</v>
      </c>
      <c r="DX31" s="641"/>
      <c r="DY31" s="641"/>
      <c r="DZ31" s="641"/>
      <c r="EA31" s="641"/>
      <c r="EB31" s="641"/>
      <c r="EC31" s="642"/>
    </row>
    <row r="32" spans="2:133" ht="11.25" customHeight="1" x14ac:dyDescent="0.15">
      <c r="B32" s="607" t="s">
        <v>302</v>
      </c>
      <c r="C32" s="608"/>
      <c r="D32" s="608"/>
      <c r="E32" s="608"/>
      <c r="F32" s="608"/>
      <c r="G32" s="608"/>
      <c r="H32" s="608"/>
      <c r="I32" s="608"/>
      <c r="J32" s="608"/>
      <c r="K32" s="608"/>
      <c r="L32" s="608"/>
      <c r="M32" s="608"/>
      <c r="N32" s="608"/>
      <c r="O32" s="608"/>
      <c r="P32" s="608"/>
      <c r="Q32" s="609"/>
      <c r="R32" s="610">
        <v>279192</v>
      </c>
      <c r="S32" s="611"/>
      <c r="T32" s="611"/>
      <c r="U32" s="611"/>
      <c r="V32" s="611"/>
      <c r="W32" s="611"/>
      <c r="X32" s="611"/>
      <c r="Y32" s="612"/>
      <c r="Z32" s="613">
        <v>5.6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99.4</v>
      </c>
      <c r="BH32" s="643"/>
      <c r="BI32" s="643"/>
      <c r="BJ32" s="643"/>
      <c r="BK32" s="643"/>
      <c r="BL32" s="643"/>
      <c r="BM32" s="616">
        <v>98</v>
      </c>
      <c r="BN32" s="643"/>
      <c r="BO32" s="643"/>
      <c r="BP32" s="643"/>
      <c r="BQ32" s="665"/>
      <c r="BR32" s="667">
        <v>99.2</v>
      </c>
      <c r="BS32" s="643"/>
      <c r="BT32" s="643"/>
      <c r="BU32" s="643"/>
      <c r="BV32" s="643"/>
      <c r="BW32" s="643"/>
      <c r="BX32" s="616">
        <v>98.2</v>
      </c>
      <c r="BY32" s="643"/>
      <c r="BZ32" s="643"/>
      <c r="CA32" s="643"/>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306</v>
      </c>
      <c r="C33" s="608"/>
      <c r="D33" s="608"/>
      <c r="E33" s="608"/>
      <c r="F33" s="608"/>
      <c r="G33" s="608"/>
      <c r="H33" s="608"/>
      <c r="I33" s="608"/>
      <c r="J33" s="608"/>
      <c r="K33" s="608"/>
      <c r="L33" s="608"/>
      <c r="M33" s="608"/>
      <c r="N33" s="608"/>
      <c r="O33" s="608"/>
      <c r="P33" s="608"/>
      <c r="Q33" s="609"/>
      <c r="R33" s="610">
        <v>18119</v>
      </c>
      <c r="S33" s="611"/>
      <c r="T33" s="611"/>
      <c r="U33" s="611"/>
      <c r="V33" s="611"/>
      <c r="W33" s="611"/>
      <c r="X33" s="611"/>
      <c r="Y33" s="612"/>
      <c r="Z33" s="613">
        <v>0.4</v>
      </c>
      <c r="AA33" s="613"/>
      <c r="AB33" s="613"/>
      <c r="AC33" s="613"/>
      <c r="AD33" s="614">
        <v>1974</v>
      </c>
      <c r="AE33" s="614"/>
      <c r="AF33" s="614"/>
      <c r="AG33" s="614"/>
      <c r="AH33" s="614"/>
      <c r="AI33" s="614"/>
      <c r="AJ33" s="614"/>
      <c r="AK33" s="614"/>
      <c r="AL33" s="615">
        <v>0.1</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99.4</v>
      </c>
      <c r="BH33" s="669"/>
      <c r="BI33" s="669"/>
      <c r="BJ33" s="669"/>
      <c r="BK33" s="669"/>
      <c r="BL33" s="669"/>
      <c r="BM33" s="670">
        <v>98.1</v>
      </c>
      <c r="BN33" s="669"/>
      <c r="BO33" s="669"/>
      <c r="BP33" s="669"/>
      <c r="BQ33" s="671"/>
      <c r="BR33" s="668">
        <v>99.2</v>
      </c>
      <c r="BS33" s="669"/>
      <c r="BT33" s="669"/>
      <c r="BU33" s="669"/>
      <c r="BV33" s="669"/>
      <c r="BW33" s="669"/>
      <c r="BX33" s="670">
        <v>97.5</v>
      </c>
      <c r="BY33" s="669"/>
      <c r="BZ33" s="669"/>
      <c r="CA33" s="669"/>
      <c r="CB33" s="671"/>
      <c r="CD33" s="607" t="s">
        <v>308</v>
      </c>
      <c r="CE33" s="608"/>
      <c r="CF33" s="608"/>
      <c r="CG33" s="608"/>
      <c r="CH33" s="608"/>
      <c r="CI33" s="608"/>
      <c r="CJ33" s="608"/>
      <c r="CK33" s="608"/>
      <c r="CL33" s="608"/>
      <c r="CM33" s="608"/>
      <c r="CN33" s="608"/>
      <c r="CO33" s="608"/>
      <c r="CP33" s="608"/>
      <c r="CQ33" s="609"/>
      <c r="CR33" s="610">
        <v>2168606</v>
      </c>
      <c r="CS33" s="643"/>
      <c r="CT33" s="643"/>
      <c r="CU33" s="643"/>
      <c r="CV33" s="643"/>
      <c r="CW33" s="643"/>
      <c r="CX33" s="643"/>
      <c r="CY33" s="644"/>
      <c r="CZ33" s="615">
        <v>46.1</v>
      </c>
      <c r="DA33" s="641"/>
      <c r="DB33" s="641"/>
      <c r="DC33" s="645"/>
      <c r="DD33" s="619">
        <v>1704874</v>
      </c>
      <c r="DE33" s="643"/>
      <c r="DF33" s="643"/>
      <c r="DG33" s="643"/>
      <c r="DH33" s="643"/>
      <c r="DI33" s="643"/>
      <c r="DJ33" s="643"/>
      <c r="DK33" s="644"/>
      <c r="DL33" s="619">
        <v>1253859</v>
      </c>
      <c r="DM33" s="643"/>
      <c r="DN33" s="643"/>
      <c r="DO33" s="643"/>
      <c r="DP33" s="643"/>
      <c r="DQ33" s="643"/>
      <c r="DR33" s="643"/>
      <c r="DS33" s="643"/>
      <c r="DT33" s="643"/>
      <c r="DU33" s="643"/>
      <c r="DV33" s="644"/>
      <c r="DW33" s="615">
        <v>41.1</v>
      </c>
      <c r="DX33" s="641"/>
      <c r="DY33" s="641"/>
      <c r="DZ33" s="641"/>
      <c r="EA33" s="641"/>
      <c r="EB33" s="641"/>
      <c r="EC33" s="642"/>
    </row>
    <row r="34" spans="2:133" ht="11.25" customHeight="1" x14ac:dyDescent="0.15">
      <c r="B34" s="607" t="s">
        <v>309</v>
      </c>
      <c r="C34" s="608"/>
      <c r="D34" s="608"/>
      <c r="E34" s="608"/>
      <c r="F34" s="608"/>
      <c r="G34" s="608"/>
      <c r="H34" s="608"/>
      <c r="I34" s="608"/>
      <c r="J34" s="608"/>
      <c r="K34" s="608"/>
      <c r="L34" s="608"/>
      <c r="M34" s="608"/>
      <c r="N34" s="608"/>
      <c r="O34" s="608"/>
      <c r="P34" s="608"/>
      <c r="Q34" s="609"/>
      <c r="R34" s="610">
        <v>96503</v>
      </c>
      <c r="S34" s="611"/>
      <c r="T34" s="611"/>
      <c r="U34" s="611"/>
      <c r="V34" s="611"/>
      <c r="W34" s="611"/>
      <c r="X34" s="611"/>
      <c r="Y34" s="612"/>
      <c r="Z34" s="613">
        <v>1.9</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610648</v>
      </c>
      <c r="CS34" s="611"/>
      <c r="CT34" s="611"/>
      <c r="CU34" s="611"/>
      <c r="CV34" s="611"/>
      <c r="CW34" s="611"/>
      <c r="CX34" s="611"/>
      <c r="CY34" s="612"/>
      <c r="CZ34" s="615">
        <v>13</v>
      </c>
      <c r="DA34" s="641"/>
      <c r="DB34" s="641"/>
      <c r="DC34" s="645"/>
      <c r="DD34" s="619">
        <v>445878</v>
      </c>
      <c r="DE34" s="611"/>
      <c r="DF34" s="611"/>
      <c r="DG34" s="611"/>
      <c r="DH34" s="611"/>
      <c r="DI34" s="611"/>
      <c r="DJ34" s="611"/>
      <c r="DK34" s="612"/>
      <c r="DL34" s="619">
        <v>320890</v>
      </c>
      <c r="DM34" s="611"/>
      <c r="DN34" s="611"/>
      <c r="DO34" s="611"/>
      <c r="DP34" s="611"/>
      <c r="DQ34" s="611"/>
      <c r="DR34" s="611"/>
      <c r="DS34" s="611"/>
      <c r="DT34" s="611"/>
      <c r="DU34" s="611"/>
      <c r="DV34" s="612"/>
      <c r="DW34" s="615">
        <v>10.5</v>
      </c>
      <c r="DX34" s="641"/>
      <c r="DY34" s="641"/>
      <c r="DZ34" s="641"/>
      <c r="EA34" s="641"/>
      <c r="EB34" s="641"/>
      <c r="EC34" s="642"/>
    </row>
    <row r="35" spans="2:133" ht="11.25" customHeight="1" x14ac:dyDescent="0.15">
      <c r="B35" s="607" t="s">
        <v>311</v>
      </c>
      <c r="C35" s="608"/>
      <c r="D35" s="608"/>
      <c r="E35" s="608"/>
      <c r="F35" s="608"/>
      <c r="G35" s="608"/>
      <c r="H35" s="608"/>
      <c r="I35" s="608"/>
      <c r="J35" s="608"/>
      <c r="K35" s="608"/>
      <c r="L35" s="608"/>
      <c r="M35" s="608"/>
      <c r="N35" s="608"/>
      <c r="O35" s="608"/>
      <c r="P35" s="608"/>
      <c r="Q35" s="609"/>
      <c r="R35" s="610">
        <v>238514</v>
      </c>
      <c r="S35" s="611"/>
      <c r="T35" s="611"/>
      <c r="U35" s="611"/>
      <c r="V35" s="611"/>
      <c r="W35" s="611"/>
      <c r="X35" s="611"/>
      <c r="Y35" s="612"/>
      <c r="Z35" s="613">
        <v>4.8</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44688</v>
      </c>
      <c r="CS35" s="643"/>
      <c r="CT35" s="643"/>
      <c r="CU35" s="643"/>
      <c r="CV35" s="643"/>
      <c r="CW35" s="643"/>
      <c r="CX35" s="643"/>
      <c r="CY35" s="644"/>
      <c r="CZ35" s="615">
        <v>0.9</v>
      </c>
      <c r="DA35" s="641"/>
      <c r="DB35" s="641"/>
      <c r="DC35" s="645"/>
      <c r="DD35" s="619">
        <v>32468</v>
      </c>
      <c r="DE35" s="643"/>
      <c r="DF35" s="643"/>
      <c r="DG35" s="643"/>
      <c r="DH35" s="643"/>
      <c r="DI35" s="643"/>
      <c r="DJ35" s="643"/>
      <c r="DK35" s="644"/>
      <c r="DL35" s="619">
        <v>9252</v>
      </c>
      <c r="DM35" s="643"/>
      <c r="DN35" s="643"/>
      <c r="DO35" s="643"/>
      <c r="DP35" s="643"/>
      <c r="DQ35" s="643"/>
      <c r="DR35" s="643"/>
      <c r="DS35" s="643"/>
      <c r="DT35" s="643"/>
      <c r="DU35" s="643"/>
      <c r="DV35" s="644"/>
      <c r="DW35" s="615">
        <v>0.3</v>
      </c>
      <c r="DX35" s="641"/>
      <c r="DY35" s="641"/>
      <c r="DZ35" s="641"/>
      <c r="EA35" s="641"/>
      <c r="EB35" s="641"/>
      <c r="EC35" s="642"/>
    </row>
    <row r="36" spans="2:133" ht="11.25" customHeight="1" x14ac:dyDescent="0.15">
      <c r="B36" s="607" t="s">
        <v>315</v>
      </c>
      <c r="C36" s="608"/>
      <c r="D36" s="608"/>
      <c r="E36" s="608"/>
      <c r="F36" s="608"/>
      <c r="G36" s="608"/>
      <c r="H36" s="608"/>
      <c r="I36" s="608"/>
      <c r="J36" s="608"/>
      <c r="K36" s="608"/>
      <c r="L36" s="608"/>
      <c r="M36" s="608"/>
      <c r="N36" s="608"/>
      <c r="O36" s="608"/>
      <c r="P36" s="608"/>
      <c r="Q36" s="609"/>
      <c r="R36" s="610">
        <v>73139</v>
      </c>
      <c r="S36" s="611"/>
      <c r="T36" s="611"/>
      <c r="U36" s="611"/>
      <c r="V36" s="611"/>
      <c r="W36" s="611"/>
      <c r="X36" s="611"/>
      <c r="Y36" s="612"/>
      <c r="Z36" s="613">
        <v>1.5</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689399</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18977</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776254</v>
      </c>
      <c r="CS36" s="611"/>
      <c r="CT36" s="611"/>
      <c r="CU36" s="611"/>
      <c r="CV36" s="611"/>
      <c r="CW36" s="611"/>
      <c r="CX36" s="611"/>
      <c r="CY36" s="612"/>
      <c r="CZ36" s="615">
        <v>16.5</v>
      </c>
      <c r="DA36" s="641"/>
      <c r="DB36" s="641"/>
      <c r="DC36" s="645"/>
      <c r="DD36" s="619">
        <v>653585</v>
      </c>
      <c r="DE36" s="611"/>
      <c r="DF36" s="611"/>
      <c r="DG36" s="611"/>
      <c r="DH36" s="611"/>
      <c r="DI36" s="611"/>
      <c r="DJ36" s="611"/>
      <c r="DK36" s="612"/>
      <c r="DL36" s="619">
        <v>485353</v>
      </c>
      <c r="DM36" s="611"/>
      <c r="DN36" s="611"/>
      <c r="DO36" s="611"/>
      <c r="DP36" s="611"/>
      <c r="DQ36" s="611"/>
      <c r="DR36" s="611"/>
      <c r="DS36" s="611"/>
      <c r="DT36" s="611"/>
      <c r="DU36" s="611"/>
      <c r="DV36" s="612"/>
      <c r="DW36" s="615">
        <v>15.9</v>
      </c>
      <c r="DX36" s="641"/>
      <c r="DY36" s="641"/>
      <c r="DZ36" s="641"/>
      <c r="EA36" s="641"/>
      <c r="EB36" s="641"/>
      <c r="EC36" s="642"/>
    </row>
    <row r="37" spans="2:133" ht="11.25" customHeight="1" x14ac:dyDescent="0.15">
      <c r="B37" s="607" t="s">
        <v>319</v>
      </c>
      <c r="C37" s="608"/>
      <c r="D37" s="608"/>
      <c r="E37" s="608"/>
      <c r="F37" s="608"/>
      <c r="G37" s="608"/>
      <c r="H37" s="608"/>
      <c r="I37" s="608"/>
      <c r="J37" s="608"/>
      <c r="K37" s="608"/>
      <c r="L37" s="608"/>
      <c r="M37" s="608"/>
      <c r="N37" s="608"/>
      <c r="O37" s="608"/>
      <c r="P37" s="608"/>
      <c r="Q37" s="609"/>
      <c r="R37" s="610">
        <v>122224</v>
      </c>
      <c r="S37" s="611"/>
      <c r="T37" s="611"/>
      <c r="U37" s="611"/>
      <c r="V37" s="611"/>
      <c r="W37" s="611"/>
      <c r="X37" s="611"/>
      <c r="Y37" s="612"/>
      <c r="Z37" s="613">
        <v>2.5</v>
      </c>
      <c r="AA37" s="613"/>
      <c r="AB37" s="613"/>
      <c r="AC37" s="613"/>
      <c r="AD37" s="614">
        <v>13651</v>
      </c>
      <c r="AE37" s="614"/>
      <c r="AF37" s="614"/>
      <c r="AG37" s="614"/>
      <c r="AH37" s="614"/>
      <c r="AI37" s="614"/>
      <c r="AJ37" s="614"/>
      <c r="AK37" s="614"/>
      <c r="AL37" s="615">
        <v>0.4</v>
      </c>
      <c r="AM37" s="616"/>
      <c r="AN37" s="616"/>
      <c r="AO37" s="617"/>
      <c r="AQ37" s="673" t="s">
        <v>320</v>
      </c>
      <c r="AR37" s="674"/>
      <c r="AS37" s="674"/>
      <c r="AT37" s="674"/>
      <c r="AU37" s="674"/>
      <c r="AV37" s="674"/>
      <c r="AW37" s="674"/>
      <c r="AX37" s="674"/>
      <c r="AY37" s="675"/>
      <c r="AZ37" s="610">
        <v>104024</v>
      </c>
      <c r="BA37" s="611"/>
      <c r="BB37" s="611"/>
      <c r="BC37" s="611"/>
      <c r="BD37" s="643"/>
      <c r="BE37" s="643"/>
      <c r="BF37" s="665"/>
      <c r="BG37" s="607" t="s">
        <v>321</v>
      </c>
      <c r="BH37" s="608"/>
      <c r="BI37" s="608"/>
      <c r="BJ37" s="608"/>
      <c r="BK37" s="608"/>
      <c r="BL37" s="608"/>
      <c r="BM37" s="608"/>
      <c r="BN37" s="608"/>
      <c r="BO37" s="608"/>
      <c r="BP37" s="608"/>
      <c r="BQ37" s="608"/>
      <c r="BR37" s="608"/>
      <c r="BS37" s="608"/>
      <c r="BT37" s="608"/>
      <c r="BU37" s="609"/>
      <c r="BV37" s="610">
        <v>2932</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384212</v>
      </c>
      <c r="CS37" s="643"/>
      <c r="CT37" s="643"/>
      <c r="CU37" s="643"/>
      <c r="CV37" s="643"/>
      <c r="CW37" s="643"/>
      <c r="CX37" s="643"/>
      <c r="CY37" s="644"/>
      <c r="CZ37" s="615">
        <v>8.1999999999999993</v>
      </c>
      <c r="DA37" s="641"/>
      <c r="DB37" s="641"/>
      <c r="DC37" s="645"/>
      <c r="DD37" s="619">
        <v>358471</v>
      </c>
      <c r="DE37" s="643"/>
      <c r="DF37" s="643"/>
      <c r="DG37" s="643"/>
      <c r="DH37" s="643"/>
      <c r="DI37" s="643"/>
      <c r="DJ37" s="643"/>
      <c r="DK37" s="644"/>
      <c r="DL37" s="619">
        <v>357978</v>
      </c>
      <c r="DM37" s="643"/>
      <c r="DN37" s="643"/>
      <c r="DO37" s="643"/>
      <c r="DP37" s="643"/>
      <c r="DQ37" s="643"/>
      <c r="DR37" s="643"/>
      <c r="DS37" s="643"/>
      <c r="DT37" s="643"/>
      <c r="DU37" s="643"/>
      <c r="DV37" s="644"/>
      <c r="DW37" s="615">
        <v>11.7</v>
      </c>
      <c r="DX37" s="641"/>
      <c r="DY37" s="641"/>
      <c r="DZ37" s="641"/>
      <c r="EA37" s="641"/>
      <c r="EB37" s="641"/>
      <c r="EC37" s="642"/>
    </row>
    <row r="38" spans="2:133" ht="11.25" customHeight="1" x14ac:dyDescent="0.15">
      <c r="B38" s="607" t="s">
        <v>323</v>
      </c>
      <c r="C38" s="608"/>
      <c r="D38" s="608"/>
      <c r="E38" s="608"/>
      <c r="F38" s="608"/>
      <c r="G38" s="608"/>
      <c r="H38" s="608"/>
      <c r="I38" s="608"/>
      <c r="J38" s="608"/>
      <c r="K38" s="608"/>
      <c r="L38" s="608"/>
      <c r="M38" s="608"/>
      <c r="N38" s="608"/>
      <c r="O38" s="608"/>
      <c r="P38" s="608"/>
      <c r="Q38" s="609"/>
      <c r="R38" s="610">
        <v>206977</v>
      </c>
      <c r="S38" s="611"/>
      <c r="T38" s="611"/>
      <c r="U38" s="611"/>
      <c r="V38" s="611"/>
      <c r="W38" s="611"/>
      <c r="X38" s="611"/>
      <c r="Y38" s="612"/>
      <c r="Z38" s="613">
        <v>4.2</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62947</v>
      </c>
      <c r="BA38" s="611"/>
      <c r="BB38" s="611"/>
      <c r="BC38" s="611"/>
      <c r="BD38" s="643"/>
      <c r="BE38" s="643"/>
      <c r="BF38" s="665"/>
      <c r="BG38" s="607" t="s">
        <v>325</v>
      </c>
      <c r="BH38" s="608"/>
      <c r="BI38" s="608"/>
      <c r="BJ38" s="608"/>
      <c r="BK38" s="608"/>
      <c r="BL38" s="608"/>
      <c r="BM38" s="608"/>
      <c r="BN38" s="608"/>
      <c r="BO38" s="608"/>
      <c r="BP38" s="608"/>
      <c r="BQ38" s="608"/>
      <c r="BR38" s="608"/>
      <c r="BS38" s="608"/>
      <c r="BT38" s="608"/>
      <c r="BU38" s="609"/>
      <c r="BV38" s="610">
        <v>1091</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626452</v>
      </c>
      <c r="CS38" s="611"/>
      <c r="CT38" s="611"/>
      <c r="CU38" s="611"/>
      <c r="CV38" s="611"/>
      <c r="CW38" s="611"/>
      <c r="CX38" s="611"/>
      <c r="CY38" s="612"/>
      <c r="CZ38" s="615">
        <v>13.3</v>
      </c>
      <c r="DA38" s="641"/>
      <c r="DB38" s="641"/>
      <c r="DC38" s="645"/>
      <c r="DD38" s="619">
        <v>542741</v>
      </c>
      <c r="DE38" s="611"/>
      <c r="DF38" s="611"/>
      <c r="DG38" s="611"/>
      <c r="DH38" s="611"/>
      <c r="DI38" s="611"/>
      <c r="DJ38" s="611"/>
      <c r="DK38" s="612"/>
      <c r="DL38" s="619">
        <v>438364</v>
      </c>
      <c r="DM38" s="611"/>
      <c r="DN38" s="611"/>
      <c r="DO38" s="611"/>
      <c r="DP38" s="611"/>
      <c r="DQ38" s="611"/>
      <c r="DR38" s="611"/>
      <c r="DS38" s="611"/>
      <c r="DT38" s="611"/>
      <c r="DU38" s="611"/>
      <c r="DV38" s="612"/>
      <c r="DW38" s="615">
        <v>14.4</v>
      </c>
      <c r="DX38" s="641"/>
      <c r="DY38" s="641"/>
      <c r="DZ38" s="641"/>
      <c r="EA38" s="641"/>
      <c r="EB38" s="641"/>
      <c r="EC38" s="642"/>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3"/>
      <c r="BE39" s="643"/>
      <c r="BF39" s="665"/>
      <c r="BG39" s="607" t="s">
        <v>329</v>
      </c>
      <c r="BH39" s="608"/>
      <c r="BI39" s="608"/>
      <c r="BJ39" s="608"/>
      <c r="BK39" s="608"/>
      <c r="BL39" s="608"/>
      <c r="BM39" s="608"/>
      <c r="BN39" s="608"/>
      <c r="BO39" s="608"/>
      <c r="BP39" s="608"/>
      <c r="BQ39" s="608"/>
      <c r="BR39" s="608"/>
      <c r="BS39" s="608"/>
      <c r="BT39" s="608"/>
      <c r="BU39" s="609"/>
      <c r="BV39" s="610">
        <v>1560</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24214</v>
      </c>
      <c r="CS39" s="643"/>
      <c r="CT39" s="643"/>
      <c r="CU39" s="643"/>
      <c r="CV39" s="643"/>
      <c r="CW39" s="643"/>
      <c r="CX39" s="643"/>
      <c r="CY39" s="644"/>
      <c r="CZ39" s="615">
        <v>0.5</v>
      </c>
      <c r="DA39" s="641"/>
      <c r="DB39" s="641"/>
      <c r="DC39" s="645"/>
      <c r="DD39" s="619">
        <v>10192</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331</v>
      </c>
      <c r="C40" s="608"/>
      <c r="D40" s="608"/>
      <c r="E40" s="608"/>
      <c r="F40" s="608"/>
      <c r="G40" s="608"/>
      <c r="H40" s="608"/>
      <c r="I40" s="608"/>
      <c r="J40" s="608"/>
      <c r="K40" s="608"/>
      <c r="L40" s="608"/>
      <c r="M40" s="608"/>
      <c r="N40" s="608"/>
      <c r="O40" s="608"/>
      <c r="P40" s="608"/>
      <c r="Q40" s="609"/>
      <c r="R40" s="610">
        <v>17077</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3"/>
      <c r="BE40" s="643"/>
      <c r="BF40" s="665"/>
      <c r="BG40" s="658" t="s">
        <v>333</v>
      </c>
      <c r="BH40" s="659"/>
      <c r="BI40" s="659"/>
      <c r="BJ40" s="659"/>
      <c r="BK40" s="659"/>
      <c r="BL40" s="214"/>
      <c r="BM40" s="608" t="s">
        <v>334</v>
      </c>
      <c r="BN40" s="608"/>
      <c r="BO40" s="608"/>
      <c r="BP40" s="608"/>
      <c r="BQ40" s="608"/>
      <c r="BR40" s="608"/>
      <c r="BS40" s="608"/>
      <c r="BT40" s="608"/>
      <c r="BU40" s="609"/>
      <c r="BV40" s="610">
        <v>93</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86350</v>
      </c>
      <c r="CS40" s="611"/>
      <c r="CT40" s="611"/>
      <c r="CU40" s="611"/>
      <c r="CV40" s="611"/>
      <c r="CW40" s="611"/>
      <c r="CX40" s="611"/>
      <c r="CY40" s="612"/>
      <c r="CZ40" s="615">
        <v>1.8</v>
      </c>
      <c r="DA40" s="641"/>
      <c r="DB40" s="641"/>
      <c r="DC40" s="645"/>
      <c r="DD40" s="619">
        <v>20010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336</v>
      </c>
      <c r="C41" s="632"/>
      <c r="D41" s="632"/>
      <c r="E41" s="632"/>
      <c r="F41" s="632"/>
      <c r="G41" s="632"/>
      <c r="H41" s="632"/>
      <c r="I41" s="632"/>
      <c r="J41" s="632"/>
      <c r="K41" s="632"/>
      <c r="L41" s="632"/>
      <c r="M41" s="632"/>
      <c r="N41" s="632"/>
      <c r="O41" s="632"/>
      <c r="P41" s="632"/>
      <c r="Q41" s="633"/>
      <c r="R41" s="682">
        <v>4949532</v>
      </c>
      <c r="S41" s="683"/>
      <c r="T41" s="683"/>
      <c r="U41" s="683"/>
      <c r="V41" s="683"/>
      <c r="W41" s="683"/>
      <c r="X41" s="683"/>
      <c r="Y41" s="687"/>
      <c r="Z41" s="688">
        <v>100</v>
      </c>
      <c r="AA41" s="688"/>
      <c r="AB41" s="688"/>
      <c r="AC41" s="688"/>
      <c r="AD41" s="689">
        <v>3033967</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101164</v>
      </c>
      <c r="BA41" s="611"/>
      <c r="BB41" s="611"/>
      <c r="BC41" s="611"/>
      <c r="BD41" s="643"/>
      <c r="BE41" s="643"/>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421264</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413</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219515</v>
      </c>
      <c r="CS42" s="643"/>
      <c r="CT42" s="643"/>
      <c r="CU42" s="643"/>
      <c r="CV42" s="643"/>
      <c r="CW42" s="643"/>
      <c r="CX42" s="643"/>
      <c r="CY42" s="644"/>
      <c r="CZ42" s="615">
        <v>4.7</v>
      </c>
      <c r="DA42" s="641"/>
      <c r="DB42" s="641"/>
      <c r="DC42" s="645"/>
      <c r="DD42" s="619">
        <v>36749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t="s">
        <v>122</v>
      </c>
      <c r="CS43" s="643"/>
      <c r="CT43" s="643"/>
      <c r="CU43" s="643"/>
      <c r="CV43" s="643"/>
      <c r="CW43" s="643"/>
      <c r="CX43" s="643"/>
      <c r="CY43" s="644"/>
      <c r="CZ43" s="615" t="s">
        <v>122</v>
      </c>
      <c r="DA43" s="641"/>
      <c r="DB43" s="641"/>
      <c r="DC43" s="645"/>
      <c r="DD43" s="619" t="s">
        <v>122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219515</v>
      </c>
      <c r="CS44" s="611"/>
      <c r="CT44" s="611"/>
      <c r="CU44" s="611"/>
      <c r="CV44" s="611"/>
      <c r="CW44" s="611"/>
      <c r="CX44" s="611"/>
      <c r="CY44" s="612"/>
      <c r="CZ44" s="615">
        <v>4.7</v>
      </c>
      <c r="DA44" s="616"/>
      <c r="DB44" s="616"/>
      <c r="DC44" s="622"/>
      <c r="DD44" s="619">
        <v>36749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46589</v>
      </c>
      <c r="CS45" s="643"/>
      <c r="CT45" s="643"/>
      <c r="CU45" s="643"/>
      <c r="CV45" s="643"/>
      <c r="CW45" s="643"/>
      <c r="CX45" s="643"/>
      <c r="CY45" s="644"/>
      <c r="CZ45" s="615">
        <v>1</v>
      </c>
      <c r="DA45" s="641"/>
      <c r="DB45" s="641"/>
      <c r="DC45" s="645"/>
      <c r="DD45" s="619">
        <v>5741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172516</v>
      </c>
      <c r="CS46" s="611"/>
      <c r="CT46" s="611"/>
      <c r="CU46" s="611"/>
      <c r="CV46" s="611"/>
      <c r="CW46" s="611"/>
      <c r="CX46" s="611"/>
      <c r="CY46" s="612"/>
      <c r="CZ46" s="615">
        <v>3.7</v>
      </c>
      <c r="DA46" s="616"/>
      <c r="DB46" s="616"/>
      <c r="DC46" s="622"/>
      <c r="DD46" s="619">
        <v>30598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4705269</v>
      </c>
      <c r="CS49" s="669"/>
      <c r="CT49" s="669"/>
      <c r="CU49" s="669"/>
      <c r="CV49" s="669"/>
      <c r="CW49" s="669"/>
      <c r="CX49" s="669"/>
      <c r="CY49" s="698"/>
      <c r="CZ49" s="690">
        <v>100</v>
      </c>
      <c r="DA49" s="699"/>
      <c r="DB49" s="699"/>
      <c r="DC49" s="700"/>
      <c r="DD49" s="701">
        <v>3599935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VIZ/jhAbhEq8pK4nl/ShYf18q7JkEq7/Yx1kFDrk905Qe/LrxwTFTpE8wHvHBNT0d7QqwJYPprMePXYMmCwOTw==" saltValue="gpEJ660o1Y5TFZTwHtF23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4938</v>
      </c>
      <c r="R7" s="740"/>
      <c r="S7" s="740"/>
      <c r="T7" s="740"/>
      <c r="U7" s="740"/>
      <c r="V7" s="740">
        <v>4702</v>
      </c>
      <c r="W7" s="740"/>
      <c r="X7" s="740"/>
      <c r="Y7" s="740"/>
      <c r="Z7" s="740"/>
      <c r="AA7" s="740">
        <v>236</v>
      </c>
      <c r="AB7" s="740"/>
      <c r="AC7" s="740"/>
      <c r="AD7" s="740"/>
      <c r="AE7" s="741"/>
      <c r="AF7" s="742">
        <v>197</v>
      </c>
      <c r="AG7" s="743"/>
      <c r="AH7" s="743"/>
      <c r="AI7" s="743"/>
      <c r="AJ7" s="744"/>
      <c r="AK7" s="745">
        <v>246</v>
      </c>
      <c r="AL7" s="746"/>
      <c r="AM7" s="746"/>
      <c r="AN7" s="746"/>
      <c r="AO7" s="746"/>
      <c r="AP7" s="746">
        <v>4853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376</v>
      </c>
      <c r="C8" s="768"/>
      <c r="D8" s="768"/>
      <c r="E8" s="768"/>
      <c r="F8" s="768"/>
      <c r="G8" s="768"/>
      <c r="H8" s="768"/>
      <c r="I8" s="768"/>
      <c r="J8" s="768"/>
      <c r="K8" s="768"/>
      <c r="L8" s="768"/>
      <c r="M8" s="768"/>
      <c r="N8" s="768"/>
      <c r="O8" s="768"/>
      <c r="P8" s="769"/>
      <c r="Q8" s="770">
        <v>12</v>
      </c>
      <c r="R8" s="771"/>
      <c r="S8" s="771"/>
      <c r="T8" s="771"/>
      <c r="U8" s="771"/>
      <c r="V8" s="771">
        <v>4</v>
      </c>
      <c r="W8" s="771"/>
      <c r="X8" s="771"/>
      <c r="Y8" s="771"/>
      <c r="Z8" s="771"/>
      <c r="AA8" s="771">
        <v>8</v>
      </c>
      <c r="AB8" s="771"/>
      <c r="AC8" s="771"/>
      <c r="AD8" s="771"/>
      <c r="AE8" s="772"/>
      <c r="AF8" s="773">
        <v>1</v>
      </c>
      <c r="AG8" s="774"/>
      <c r="AH8" s="774"/>
      <c r="AI8" s="774"/>
      <c r="AJ8" s="775"/>
      <c r="AK8" s="756" t="s">
        <v>487</v>
      </c>
      <c r="AL8" s="757"/>
      <c r="AM8" s="757"/>
      <c r="AN8" s="757"/>
      <c r="AO8" s="757"/>
      <c r="AP8" s="757" t="s">
        <v>487</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4950</v>
      </c>
      <c r="R23" s="780"/>
      <c r="S23" s="780"/>
      <c r="T23" s="780"/>
      <c r="U23" s="780"/>
      <c r="V23" s="780">
        <v>4705</v>
      </c>
      <c r="W23" s="780"/>
      <c r="X23" s="780"/>
      <c r="Y23" s="780"/>
      <c r="Z23" s="780"/>
      <c r="AA23" s="780">
        <v>244</v>
      </c>
      <c r="AB23" s="780"/>
      <c r="AC23" s="780"/>
      <c r="AD23" s="780"/>
      <c r="AE23" s="781"/>
      <c r="AF23" s="782">
        <v>198</v>
      </c>
      <c r="AG23" s="780"/>
      <c r="AH23" s="780"/>
      <c r="AI23" s="780"/>
      <c r="AJ23" s="783"/>
      <c r="AK23" s="784"/>
      <c r="AL23" s="785"/>
      <c r="AM23" s="785"/>
      <c r="AN23" s="785"/>
      <c r="AO23" s="785"/>
      <c r="AP23" s="780">
        <v>4853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940</v>
      </c>
      <c r="R28" s="810"/>
      <c r="S28" s="810"/>
      <c r="T28" s="810"/>
      <c r="U28" s="810"/>
      <c r="V28" s="810">
        <v>921</v>
      </c>
      <c r="W28" s="810"/>
      <c r="X28" s="810"/>
      <c r="Y28" s="810"/>
      <c r="Z28" s="810"/>
      <c r="AA28" s="810">
        <v>19</v>
      </c>
      <c r="AB28" s="810"/>
      <c r="AC28" s="810"/>
      <c r="AD28" s="810"/>
      <c r="AE28" s="811"/>
      <c r="AF28" s="812">
        <v>19</v>
      </c>
      <c r="AG28" s="810"/>
      <c r="AH28" s="810"/>
      <c r="AI28" s="810"/>
      <c r="AJ28" s="813"/>
      <c r="AK28" s="814">
        <v>104</v>
      </c>
      <c r="AL28" s="815"/>
      <c r="AM28" s="815"/>
      <c r="AN28" s="815"/>
      <c r="AO28" s="815"/>
      <c r="AP28" s="815" t="s">
        <v>568</v>
      </c>
      <c r="AQ28" s="815"/>
      <c r="AR28" s="815"/>
      <c r="AS28" s="815"/>
      <c r="AT28" s="815"/>
      <c r="AU28" s="815" t="s">
        <v>487</v>
      </c>
      <c r="AV28" s="815"/>
      <c r="AW28" s="815"/>
      <c r="AX28" s="815"/>
      <c r="AY28" s="815"/>
      <c r="AZ28" s="816" t="s">
        <v>487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13</v>
      </c>
      <c r="R29" s="771"/>
      <c r="S29" s="771"/>
      <c r="T29" s="771"/>
      <c r="U29" s="771"/>
      <c r="V29" s="771">
        <v>11</v>
      </c>
      <c r="W29" s="771"/>
      <c r="X29" s="771"/>
      <c r="Y29" s="771"/>
      <c r="Z29" s="771"/>
      <c r="AA29" s="771">
        <v>2</v>
      </c>
      <c r="AB29" s="771"/>
      <c r="AC29" s="771"/>
      <c r="AD29" s="771"/>
      <c r="AE29" s="772"/>
      <c r="AF29" s="773">
        <v>2</v>
      </c>
      <c r="AG29" s="774"/>
      <c r="AH29" s="774"/>
      <c r="AI29" s="774"/>
      <c r="AJ29" s="775"/>
      <c r="AK29" s="821" t="s">
        <v>568</v>
      </c>
      <c r="AL29" s="817"/>
      <c r="AM29" s="817"/>
      <c r="AN29" s="817"/>
      <c r="AO29" s="817"/>
      <c r="AP29" s="817" t="s">
        <v>568</v>
      </c>
      <c r="AQ29" s="817"/>
      <c r="AR29" s="817"/>
      <c r="AS29" s="817"/>
      <c r="AT29" s="817"/>
      <c r="AU29" s="817" t="s">
        <v>487</v>
      </c>
      <c r="AV29" s="817"/>
      <c r="AW29" s="817"/>
      <c r="AX29" s="817"/>
      <c r="AY29" s="817"/>
      <c r="AZ29" s="818" t="s">
        <v>487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1291</v>
      </c>
      <c r="R30" s="771"/>
      <c r="S30" s="771"/>
      <c r="T30" s="771"/>
      <c r="U30" s="771"/>
      <c r="V30" s="771">
        <v>1230</v>
      </c>
      <c r="W30" s="771"/>
      <c r="X30" s="771"/>
      <c r="Y30" s="771"/>
      <c r="Z30" s="771"/>
      <c r="AA30" s="771">
        <v>61</v>
      </c>
      <c r="AB30" s="771"/>
      <c r="AC30" s="771"/>
      <c r="AD30" s="771"/>
      <c r="AE30" s="772"/>
      <c r="AF30" s="773">
        <v>61</v>
      </c>
      <c r="AG30" s="774"/>
      <c r="AH30" s="774"/>
      <c r="AI30" s="774"/>
      <c r="AJ30" s="775"/>
      <c r="AK30" s="821">
        <v>213</v>
      </c>
      <c r="AL30" s="817"/>
      <c r="AM30" s="817"/>
      <c r="AN30" s="817"/>
      <c r="AO30" s="817"/>
      <c r="AP30" s="817" t="s">
        <v>568</v>
      </c>
      <c r="AQ30" s="817"/>
      <c r="AR30" s="817"/>
      <c r="AS30" s="817"/>
      <c r="AT30" s="817"/>
      <c r="AU30" s="817" t="s">
        <v>487</v>
      </c>
      <c r="AV30" s="817"/>
      <c r="AW30" s="817"/>
      <c r="AX30" s="817"/>
      <c r="AY30" s="817"/>
      <c r="AZ30" s="818" t="s">
        <v>487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193</v>
      </c>
      <c r="R31" s="771"/>
      <c r="S31" s="771"/>
      <c r="T31" s="771"/>
      <c r="U31" s="771"/>
      <c r="V31" s="771">
        <v>193</v>
      </c>
      <c r="W31" s="771"/>
      <c r="X31" s="771"/>
      <c r="Y31" s="771"/>
      <c r="Z31" s="771"/>
      <c r="AA31" s="771">
        <v>0</v>
      </c>
      <c r="AB31" s="771"/>
      <c r="AC31" s="771"/>
      <c r="AD31" s="771"/>
      <c r="AE31" s="772"/>
      <c r="AF31" s="773">
        <v>0</v>
      </c>
      <c r="AG31" s="774"/>
      <c r="AH31" s="774"/>
      <c r="AI31" s="774"/>
      <c r="AJ31" s="775"/>
      <c r="AK31" s="821">
        <v>40</v>
      </c>
      <c r="AL31" s="817"/>
      <c r="AM31" s="817"/>
      <c r="AN31" s="817"/>
      <c r="AO31" s="817"/>
      <c r="AP31" s="817" t="s">
        <v>568</v>
      </c>
      <c r="AQ31" s="817"/>
      <c r="AR31" s="817"/>
      <c r="AS31" s="817"/>
      <c r="AT31" s="817"/>
      <c r="AU31" s="817" t="s">
        <v>487</v>
      </c>
      <c r="AV31" s="817"/>
      <c r="AW31" s="817"/>
      <c r="AX31" s="817"/>
      <c r="AY31" s="817"/>
      <c r="AZ31" s="818" t="s">
        <v>487</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278</v>
      </c>
      <c r="R32" s="771"/>
      <c r="S32" s="771"/>
      <c r="T32" s="771"/>
      <c r="U32" s="771"/>
      <c r="V32" s="771">
        <v>251</v>
      </c>
      <c r="W32" s="771"/>
      <c r="X32" s="771"/>
      <c r="Y32" s="771"/>
      <c r="Z32" s="771"/>
      <c r="AA32" s="771">
        <v>27</v>
      </c>
      <c r="AB32" s="771"/>
      <c r="AC32" s="771"/>
      <c r="AD32" s="771"/>
      <c r="AE32" s="772"/>
      <c r="AF32" s="773">
        <v>27</v>
      </c>
      <c r="AG32" s="774"/>
      <c r="AH32" s="774"/>
      <c r="AI32" s="774"/>
      <c r="AJ32" s="775"/>
      <c r="AK32" s="821">
        <v>104</v>
      </c>
      <c r="AL32" s="817"/>
      <c r="AM32" s="817"/>
      <c r="AN32" s="817"/>
      <c r="AO32" s="817"/>
      <c r="AP32" s="817">
        <v>1197</v>
      </c>
      <c r="AQ32" s="817"/>
      <c r="AR32" s="817"/>
      <c r="AS32" s="817"/>
      <c r="AT32" s="817"/>
      <c r="AU32" s="817">
        <v>799</v>
      </c>
      <c r="AV32" s="817"/>
      <c r="AW32" s="817"/>
      <c r="AX32" s="817"/>
      <c r="AY32" s="817"/>
      <c r="AZ32" s="818" t="s">
        <v>487</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110</v>
      </c>
      <c r="AG63" s="831"/>
      <c r="AH63" s="831"/>
      <c r="AI63" s="831"/>
      <c r="AJ63" s="832"/>
      <c r="AK63" s="833"/>
      <c r="AL63" s="828"/>
      <c r="AM63" s="828"/>
      <c r="AN63" s="828"/>
      <c r="AO63" s="828"/>
      <c r="AP63" s="831">
        <v>1197</v>
      </c>
      <c r="AQ63" s="831"/>
      <c r="AR63" s="831"/>
      <c r="AS63" s="831"/>
      <c r="AT63" s="831"/>
      <c r="AU63" s="831">
        <v>799</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400</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549</v>
      </c>
      <c r="C68" s="857"/>
      <c r="D68" s="857"/>
      <c r="E68" s="857"/>
      <c r="F68" s="857"/>
      <c r="G68" s="857"/>
      <c r="H68" s="857"/>
      <c r="I68" s="857"/>
      <c r="J68" s="857"/>
      <c r="K68" s="857"/>
      <c r="L68" s="857"/>
      <c r="M68" s="857"/>
      <c r="N68" s="857"/>
      <c r="O68" s="857"/>
      <c r="P68" s="858"/>
      <c r="Q68" s="859">
        <v>715</v>
      </c>
      <c r="R68" s="853"/>
      <c r="S68" s="853"/>
      <c r="T68" s="853"/>
      <c r="U68" s="853"/>
      <c r="V68" s="853">
        <v>710</v>
      </c>
      <c r="W68" s="853"/>
      <c r="X68" s="853"/>
      <c r="Y68" s="853"/>
      <c r="Z68" s="853"/>
      <c r="AA68" s="853">
        <v>5</v>
      </c>
      <c r="AB68" s="853"/>
      <c r="AC68" s="853"/>
      <c r="AD68" s="853"/>
      <c r="AE68" s="853"/>
      <c r="AF68" s="853">
        <v>5</v>
      </c>
      <c r="AG68" s="853"/>
      <c r="AH68" s="853"/>
      <c r="AI68" s="853"/>
      <c r="AJ68" s="853"/>
      <c r="AK68" s="853">
        <v>21</v>
      </c>
      <c r="AL68" s="853"/>
      <c r="AM68" s="853"/>
      <c r="AN68" s="853"/>
      <c r="AO68" s="853"/>
      <c r="AP68" s="853">
        <v>3</v>
      </c>
      <c r="AQ68" s="853"/>
      <c r="AR68" s="853"/>
      <c r="AS68" s="853"/>
      <c r="AT68" s="853"/>
      <c r="AU68" s="853">
        <v>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550</v>
      </c>
      <c r="C69" s="861"/>
      <c r="D69" s="861"/>
      <c r="E69" s="861"/>
      <c r="F69" s="861"/>
      <c r="G69" s="861"/>
      <c r="H69" s="861"/>
      <c r="I69" s="861"/>
      <c r="J69" s="861"/>
      <c r="K69" s="861"/>
      <c r="L69" s="861"/>
      <c r="M69" s="861"/>
      <c r="N69" s="861"/>
      <c r="O69" s="861"/>
      <c r="P69" s="862"/>
      <c r="Q69" s="863">
        <v>2204</v>
      </c>
      <c r="R69" s="817"/>
      <c r="S69" s="817"/>
      <c r="T69" s="817"/>
      <c r="U69" s="817"/>
      <c r="V69" s="817">
        <v>1937</v>
      </c>
      <c r="W69" s="817"/>
      <c r="X69" s="817"/>
      <c r="Y69" s="817"/>
      <c r="Z69" s="817"/>
      <c r="AA69" s="817">
        <v>267</v>
      </c>
      <c r="AB69" s="817"/>
      <c r="AC69" s="817"/>
      <c r="AD69" s="817"/>
      <c r="AE69" s="817"/>
      <c r="AF69" s="817">
        <v>267</v>
      </c>
      <c r="AG69" s="817"/>
      <c r="AH69" s="817"/>
      <c r="AI69" s="817"/>
      <c r="AJ69" s="817"/>
      <c r="AK69" s="817">
        <v>3</v>
      </c>
      <c r="AL69" s="817"/>
      <c r="AM69" s="817"/>
      <c r="AN69" s="817"/>
      <c r="AO69" s="817"/>
      <c r="AP69" s="817" t="s">
        <v>487</v>
      </c>
      <c r="AQ69" s="817"/>
      <c r="AR69" s="817"/>
      <c r="AS69" s="817"/>
      <c r="AT69" s="817"/>
      <c r="AU69" s="817" t="s">
        <v>487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551</v>
      </c>
      <c r="C70" s="861"/>
      <c r="D70" s="861"/>
      <c r="E70" s="861"/>
      <c r="F70" s="861"/>
      <c r="G70" s="861"/>
      <c r="H70" s="861"/>
      <c r="I70" s="861"/>
      <c r="J70" s="861"/>
      <c r="K70" s="861"/>
      <c r="L70" s="861"/>
      <c r="M70" s="861"/>
      <c r="N70" s="861"/>
      <c r="O70" s="861"/>
      <c r="P70" s="862"/>
      <c r="Q70" s="863">
        <v>838</v>
      </c>
      <c r="R70" s="817"/>
      <c r="S70" s="817"/>
      <c r="T70" s="817"/>
      <c r="U70" s="817"/>
      <c r="V70" s="817">
        <v>645</v>
      </c>
      <c r="W70" s="817"/>
      <c r="X70" s="817"/>
      <c r="Y70" s="817"/>
      <c r="Z70" s="817"/>
      <c r="AA70" s="817">
        <v>193</v>
      </c>
      <c r="AB70" s="817"/>
      <c r="AC70" s="817"/>
      <c r="AD70" s="817"/>
      <c r="AE70" s="817"/>
      <c r="AF70" s="817">
        <v>62</v>
      </c>
      <c r="AG70" s="817"/>
      <c r="AH70" s="817"/>
      <c r="AI70" s="817"/>
      <c r="AJ70" s="817"/>
      <c r="AK70" s="817">
        <v>77</v>
      </c>
      <c r="AL70" s="817"/>
      <c r="AM70" s="817"/>
      <c r="AN70" s="817"/>
      <c r="AO70" s="817"/>
      <c r="AP70" s="817" t="s">
        <v>487</v>
      </c>
      <c r="AQ70" s="817"/>
      <c r="AR70" s="817"/>
      <c r="AS70" s="817"/>
      <c r="AT70" s="817"/>
      <c r="AU70" s="817" t="s">
        <v>487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552</v>
      </c>
      <c r="C71" s="861"/>
      <c r="D71" s="861"/>
      <c r="E71" s="861"/>
      <c r="F71" s="861"/>
      <c r="G71" s="861"/>
      <c r="H71" s="861"/>
      <c r="I71" s="861"/>
      <c r="J71" s="861"/>
      <c r="K71" s="861"/>
      <c r="L71" s="861"/>
      <c r="M71" s="861"/>
      <c r="N71" s="861"/>
      <c r="O71" s="861"/>
      <c r="P71" s="862"/>
      <c r="Q71" s="863">
        <v>156992</v>
      </c>
      <c r="R71" s="817"/>
      <c r="S71" s="817"/>
      <c r="T71" s="817"/>
      <c r="U71" s="817"/>
      <c r="V71" s="817">
        <v>155721</v>
      </c>
      <c r="W71" s="817"/>
      <c r="X71" s="817"/>
      <c r="Y71" s="817"/>
      <c r="Z71" s="817"/>
      <c r="AA71" s="817">
        <v>1271</v>
      </c>
      <c r="AB71" s="817"/>
      <c r="AC71" s="817"/>
      <c r="AD71" s="817"/>
      <c r="AE71" s="817"/>
      <c r="AF71" s="817">
        <v>1271</v>
      </c>
      <c r="AG71" s="817"/>
      <c r="AH71" s="817"/>
      <c r="AI71" s="817"/>
      <c r="AJ71" s="817"/>
      <c r="AK71" s="817">
        <v>1032</v>
      </c>
      <c r="AL71" s="817"/>
      <c r="AM71" s="817"/>
      <c r="AN71" s="817"/>
      <c r="AO71" s="817"/>
      <c r="AP71" s="817" t="s">
        <v>487</v>
      </c>
      <c r="AQ71" s="817"/>
      <c r="AR71" s="817"/>
      <c r="AS71" s="817"/>
      <c r="AT71" s="817"/>
      <c r="AU71" s="817" t="s">
        <v>487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569</v>
      </c>
      <c r="C72" s="861"/>
      <c r="D72" s="861"/>
      <c r="E72" s="861"/>
      <c r="F72" s="861"/>
      <c r="G72" s="861"/>
      <c r="H72" s="861"/>
      <c r="I72" s="861"/>
      <c r="J72" s="861"/>
      <c r="K72" s="861"/>
      <c r="L72" s="861"/>
      <c r="M72" s="861"/>
      <c r="N72" s="861"/>
      <c r="O72" s="861"/>
      <c r="P72" s="862"/>
      <c r="Q72" s="863">
        <v>13332</v>
      </c>
      <c r="R72" s="817"/>
      <c r="S72" s="817"/>
      <c r="T72" s="817"/>
      <c r="U72" s="817"/>
      <c r="V72" s="817">
        <v>13328</v>
      </c>
      <c r="W72" s="817"/>
      <c r="X72" s="817"/>
      <c r="Y72" s="817"/>
      <c r="Z72" s="817"/>
      <c r="AA72" s="817">
        <v>4</v>
      </c>
      <c r="AB72" s="817"/>
      <c r="AC72" s="817"/>
      <c r="AD72" s="817"/>
      <c r="AE72" s="817"/>
      <c r="AF72" s="817">
        <v>4</v>
      </c>
      <c r="AG72" s="817"/>
      <c r="AH72" s="817"/>
      <c r="AI72" s="817"/>
      <c r="AJ72" s="817"/>
      <c r="AK72" s="817">
        <v>26</v>
      </c>
      <c r="AL72" s="817"/>
      <c r="AM72" s="817"/>
      <c r="AN72" s="817"/>
      <c r="AO72" s="817"/>
      <c r="AP72" s="817" t="s">
        <v>487</v>
      </c>
      <c r="AQ72" s="817"/>
      <c r="AR72" s="817"/>
      <c r="AS72" s="817"/>
      <c r="AT72" s="817"/>
      <c r="AU72" s="817" t="s">
        <v>487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553</v>
      </c>
      <c r="C73" s="861"/>
      <c r="D73" s="861"/>
      <c r="E73" s="861"/>
      <c r="F73" s="861"/>
      <c r="G73" s="861"/>
      <c r="H73" s="861"/>
      <c r="I73" s="861"/>
      <c r="J73" s="861"/>
      <c r="K73" s="861"/>
      <c r="L73" s="861"/>
      <c r="M73" s="861"/>
      <c r="N73" s="861"/>
      <c r="O73" s="861"/>
      <c r="P73" s="862"/>
      <c r="Q73" s="863">
        <v>1339</v>
      </c>
      <c r="R73" s="817"/>
      <c r="S73" s="817"/>
      <c r="T73" s="817"/>
      <c r="U73" s="817"/>
      <c r="V73" s="817">
        <v>1305</v>
      </c>
      <c r="W73" s="817"/>
      <c r="X73" s="817"/>
      <c r="Y73" s="817"/>
      <c r="Z73" s="817"/>
      <c r="AA73" s="817">
        <v>34</v>
      </c>
      <c r="AB73" s="817"/>
      <c r="AC73" s="817"/>
      <c r="AD73" s="817"/>
      <c r="AE73" s="817"/>
      <c r="AF73" s="817">
        <v>34</v>
      </c>
      <c r="AG73" s="817"/>
      <c r="AH73" s="817"/>
      <c r="AI73" s="817"/>
      <c r="AJ73" s="817"/>
      <c r="AK73" s="817">
        <v>99</v>
      </c>
      <c r="AL73" s="817"/>
      <c r="AM73" s="817"/>
      <c r="AN73" s="817"/>
      <c r="AO73" s="817"/>
      <c r="AP73" s="817">
        <v>103</v>
      </c>
      <c r="AQ73" s="817"/>
      <c r="AR73" s="817"/>
      <c r="AS73" s="817"/>
      <c r="AT73" s="817"/>
      <c r="AU73" s="817">
        <v>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554</v>
      </c>
      <c r="C74" s="861"/>
      <c r="D74" s="861"/>
      <c r="E74" s="861"/>
      <c r="F74" s="861"/>
      <c r="G74" s="861"/>
      <c r="H74" s="861"/>
      <c r="I74" s="861"/>
      <c r="J74" s="861"/>
      <c r="K74" s="861"/>
      <c r="L74" s="861"/>
      <c r="M74" s="861"/>
      <c r="N74" s="861"/>
      <c r="O74" s="861"/>
      <c r="P74" s="862"/>
      <c r="Q74" s="863">
        <v>341</v>
      </c>
      <c r="R74" s="817"/>
      <c r="S74" s="817"/>
      <c r="T74" s="817"/>
      <c r="U74" s="817"/>
      <c r="V74" s="817">
        <v>326</v>
      </c>
      <c r="W74" s="817"/>
      <c r="X74" s="817"/>
      <c r="Y74" s="817"/>
      <c r="Z74" s="817"/>
      <c r="AA74" s="817">
        <v>16</v>
      </c>
      <c r="AB74" s="817"/>
      <c r="AC74" s="817"/>
      <c r="AD74" s="817"/>
      <c r="AE74" s="817"/>
      <c r="AF74" s="817">
        <v>16</v>
      </c>
      <c r="AG74" s="817"/>
      <c r="AH74" s="817"/>
      <c r="AI74" s="817"/>
      <c r="AJ74" s="817"/>
      <c r="AK74" s="817">
        <v>7</v>
      </c>
      <c r="AL74" s="817"/>
      <c r="AM74" s="817"/>
      <c r="AN74" s="817"/>
      <c r="AO74" s="817"/>
      <c r="AP74" s="817" t="s">
        <v>487</v>
      </c>
      <c r="AQ74" s="817"/>
      <c r="AR74" s="817"/>
      <c r="AS74" s="817"/>
      <c r="AT74" s="817"/>
      <c r="AU74" s="817" t="s">
        <v>487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555</v>
      </c>
      <c r="C75" s="861"/>
      <c r="D75" s="861"/>
      <c r="E75" s="861"/>
      <c r="F75" s="861"/>
      <c r="G75" s="861"/>
      <c r="H75" s="861"/>
      <c r="I75" s="861"/>
      <c r="J75" s="861"/>
      <c r="K75" s="861"/>
      <c r="L75" s="861"/>
      <c r="M75" s="861"/>
      <c r="N75" s="861"/>
      <c r="O75" s="861"/>
      <c r="P75" s="862"/>
      <c r="Q75" s="864">
        <v>641</v>
      </c>
      <c r="R75" s="865"/>
      <c r="S75" s="865"/>
      <c r="T75" s="865"/>
      <c r="U75" s="821"/>
      <c r="V75" s="866">
        <v>622</v>
      </c>
      <c r="W75" s="865"/>
      <c r="X75" s="865"/>
      <c r="Y75" s="865"/>
      <c r="Z75" s="821"/>
      <c r="AA75" s="866">
        <v>19</v>
      </c>
      <c r="AB75" s="865"/>
      <c r="AC75" s="865"/>
      <c r="AD75" s="865"/>
      <c r="AE75" s="821"/>
      <c r="AF75" s="866">
        <v>19</v>
      </c>
      <c r="AG75" s="865"/>
      <c r="AH75" s="865"/>
      <c r="AI75" s="865"/>
      <c r="AJ75" s="821"/>
      <c r="AK75" s="866">
        <v>15</v>
      </c>
      <c r="AL75" s="865"/>
      <c r="AM75" s="865"/>
      <c r="AN75" s="865"/>
      <c r="AO75" s="821"/>
      <c r="AP75" s="866">
        <v>797</v>
      </c>
      <c r="AQ75" s="865"/>
      <c r="AR75" s="865"/>
      <c r="AS75" s="865"/>
      <c r="AT75" s="821"/>
      <c r="AU75" s="866">
        <v>20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556</v>
      </c>
      <c r="C76" s="861"/>
      <c r="D76" s="861"/>
      <c r="E76" s="861"/>
      <c r="F76" s="861"/>
      <c r="G76" s="861"/>
      <c r="H76" s="861"/>
      <c r="I76" s="861"/>
      <c r="J76" s="861"/>
      <c r="K76" s="861"/>
      <c r="L76" s="861"/>
      <c r="M76" s="861"/>
      <c r="N76" s="861"/>
      <c r="O76" s="861"/>
      <c r="P76" s="862"/>
      <c r="Q76" s="864">
        <v>1071</v>
      </c>
      <c r="R76" s="865"/>
      <c r="S76" s="865"/>
      <c r="T76" s="865"/>
      <c r="U76" s="821"/>
      <c r="V76" s="866">
        <v>1047</v>
      </c>
      <c r="W76" s="865"/>
      <c r="X76" s="865"/>
      <c r="Y76" s="865"/>
      <c r="Z76" s="821"/>
      <c r="AA76" s="866">
        <v>24</v>
      </c>
      <c r="AB76" s="865"/>
      <c r="AC76" s="865"/>
      <c r="AD76" s="865"/>
      <c r="AE76" s="821"/>
      <c r="AF76" s="866">
        <v>24</v>
      </c>
      <c r="AG76" s="865"/>
      <c r="AH76" s="865"/>
      <c r="AI76" s="865"/>
      <c r="AJ76" s="821"/>
      <c r="AK76" s="866">
        <v>10</v>
      </c>
      <c r="AL76" s="865"/>
      <c r="AM76" s="865"/>
      <c r="AN76" s="865"/>
      <c r="AO76" s="821"/>
      <c r="AP76" s="866" t="s">
        <v>487</v>
      </c>
      <c r="AQ76" s="865"/>
      <c r="AR76" s="865"/>
      <c r="AS76" s="865"/>
      <c r="AT76" s="821"/>
      <c r="AU76" s="866" t="s">
        <v>487</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557</v>
      </c>
      <c r="C77" s="861"/>
      <c r="D77" s="861"/>
      <c r="E77" s="861"/>
      <c r="F77" s="861"/>
      <c r="G77" s="861"/>
      <c r="H77" s="861"/>
      <c r="I77" s="861"/>
      <c r="J77" s="861"/>
      <c r="K77" s="861"/>
      <c r="L77" s="861"/>
      <c r="M77" s="861"/>
      <c r="N77" s="861"/>
      <c r="O77" s="861"/>
      <c r="P77" s="862"/>
      <c r="Q77" s="864">
        <v>9</v>
      </c>
      <c r="R77" s="865"/>
      <c r="S77" s="865"/>
      <c r="T77" s="865"/>
      <c r="U77" s="821"/>
      <c r="V77" s="866">
        <v>7</v>
      </c>
      <c r="W77" s="865"/>
      <c r="X77" s="865"/>
      <c r="Y77" s="865"/>
      <c r="Z77" s="821"/>
      <c r="AA77" s="866">
        <v>2</v>
      </c>
      <c r="AB77" s="865"/>
      <c r="AC77" s="865"/>
      <c r="AD77" s="865"/>
      <c r="AE77" s="821"/>
      <c r="AF77" s="866">
        <v>2</v>
      </c>
      <c r="AG77" s="865"/>
      <c r="AH77" s="865"/>
      <c r="AI77" s="865"/>
      <c r="AJ77" s="821"/>
      <c r="AK77" s="866" t="s">
        <v>487</v>
      </c>
      <c r="AL77" s="865"/>
      <c r="AM77" s="865"/>
      <c r="AN77" s="865"/>
      <c r="AO77" s="821"/>
      <c r="AP77" s="866" t="s">
        <v>487</v>
      </c>
      <c r="AQ77" s="865"/>
      <c r="AR77" s="865"/>
      <c r="AS77" s="865"/>
      <c r="AT77" s="821"/>
      <c r="AU77" s="866" t="s">
        <v>487</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558</v>
      </c>
      <c r="C78" s="861"/>
      <c r="D78" s="861"/>
      <c r="E78" s="861"/>
      <c r="F78" s="861"/>
      <c r="G78" s="861"/>
      <c r="H78" s="861"/>
      <c r="I78" s="861"/>
      <c r="J78" s="861"/>
      <c r="K78" s="861"/>
      <c r="L78" s="861"/>
      <c r="M78" s="861"/>
      <c r="N78" s="861"/>
      <c r="O78" s="861"/>
      <c r="P78" s="862"/>
      <c r="Q78" s="863">
        <v>8</v>
      </c>
      <c r="R78" s="817"/>
      <c r="S78" s="817"/>
      <c r="T78" s="817"/>
      <c r="U78" s="817"/>
      <c r="V78" s="817">
        <v>5</v>
      </c>
      <c r="W78" s="817"/>
      <c r="X78" s="817"/>
      <c r="Y78" s="817"/>
      <c r="Z78" s="817"/>
      <c r="AA78" s="817">
        <v>3</v>
      </c>
      <c r="AB78" s="817"/>
      <c r="AC78" s="817"/>
      <c r="AD78" s="817"/>
      <c r="AE78" s="817"/>
      <c r="AF78" s="817">
        <v>3</v>
      </c>
      <c r="AG78" s="817"/>
      <c r="AH78" s="817"/>
      <c r="AI78" s="817"/>
      <c r="AJ78" s="817"/>
      <c r="AK78" s="817" t="s">
        <v>487</v>
      </c>
      <c r="AL78" s="817"/>
      <c r="AM78" s="817"/>
      <c r="AN78" s="817"/>
      <c r="AO78" s="817"/>
      <c r="AP78" s="817" t="s">
        <v>487</v>
      </c>
      <c r="AQ78" s="817"/>
      <c r="AR78" s="817"/>
      <c r="AS78" s="817"/>
      <c r="AT78" s="817"/>
      <c r="AU78" s="817" t="s">
        <v>487</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559</v>
      </c>
      <c r="C79" s="861"/>
      <c r="D79" s="861"/>
      <c r="E79" s="861"/>
      <c r="F79" s="861"/>
      <c r="G79" s="861"/>
      <c r="H79" s="861"/>
      <c r="I79" s="861"/>
      <c r="J79" s="861"/>
      <c r="K79" s="861"/>
      <c r="L79" s="861"/>
      <c r="M79" s="861"/>
      <c r="N79" s="861"/>
      <c r="O79" s="861"/>
      <c r="P79" s="862"/>
      <c r="Q79" s="863">
        <v>0</v>
      </c>
      <c r="R79" s="817"/>
      <c r="S79" s="817"/>
      <c r="T79" s="817"/>
      <c r="U79" s="817"/>
      <c r="V79" s="817">
        <v>0</v>
      </c>
      <c r="W79" s="817"/>
      <c r="X79" s="817"/>
      <c r="Y79" s="817"/>
      <c r="Z79" s="817"/>
      <c r="AA79" s="817">
        <v>0</v>
      </c>
      <c r="AB79" s="817"/>
      <c r="AC79" s="817"/>
      <c r="AD79" s="817"/>
      <c r="AE79" s="817"/>
      <c r="AF79" s="817">
        <v>0</v>
      </c>
      <c r="AG79" s="817"/>
      <c r="AH79" s="817"/>
      <c r="AI79" s="817"/>
      <c r="AJ79" s="817"/>
      <c r="AK79" s="817" t="s">
        <v>487</v>
      </c>
      <c r="AL79" s="817"/>
      <c r="AM79" s="817"/>
      <c r="AN79" s="817"/>
      <c r="AO79" s="817"/>
      <c r="AP79" s="817" t="s">
        <v>487</v>
      </c>
      <c r="AQ79" s="817"/>
      <c r="AR79" s="817"/>
      <c r="AS79" s="817"/>
      <c r="AT79" s="817"/>
      <c r="AU79" s="817" t="s">
        <v>487</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t="s">
        <v>560</v>
      </c>
      <c r="C80" s="861"/>
      <c r="D80" s="861"/>
      <c r="E80" s="861"/>
      <c r="F80" s="861"/>
      <c r="G80" s="861"/>
      <c r="H80" s="861"/>
      <c r="I80" s="861"/>
      <c r="J80" s="861"/>
      <c r="K80" s="861"/>
      <c r="L80" s="861"/>
      <c r="M80" s="861"/>
      <c r="N80" s="861"/>
      <c r="O80" s="861"/>
      <c r="P80" s="862"/>
      <c r="Q80" s="863">
        <v>21438</v>
      </c>
      <c r="R80" s="817"/>
      <c r="S80" s="817"/>
      <c r="T80" s="817"/>
      <c r="U80" s="817"/>
      <c r="V80" s="817">
        <v>20591</v>
      </c>
      <c r="W80" s="817"/>
      <c r="X80" s="817"/>
      <c r="Y80" s="817"/>
      <c r="Z80" s="817"/>
      <c r="AA80" s="817">
        <v>847</v>
      </c>
      <c r="AB80" s="817"/>
      <c r="AC80" s="817"/>
      <c r="AD80" s="817"/>
      <c r="AE80" s="817"/>
      <c r="AF80" s="817">
        <v>27209</v>
      </c>
      <c r="AG80" s="817"/>
      <c r="AH80" s="817"/>
      <c r="AI80" s="817"/>
      <c r="AJ80" s="817"/>
      <c r="AK80" s="817" t="s">
        <v>487</v>
      </c>
      <c r="AL80" s="817"/>
      <c r="AM80" s="817"/>
      <c r="AN80" s="817"/>
      <c r="AO80" s="817"/>
      <c r="AP80" s="817">
        <v>52720</v>
      </c>
      <c r="AQ80" s="817"/>
      <c r="AR80" s="817"/>
      <c r="AS80" s="817"/>
      <c r="AT80" s="817"/>
      <c r="AU80" s="817" t="s">
        <v>487</v>
      </c>
      <c r="AV80" s="817"/>
      <c r="AW80" s="817"/>
      <c r="AX80" s="817"/>
      <c r="AY80" s="817"/>
      <c r="AZ80" s="819" t="s">
        <v>567</v>
      </c>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t="s">
        <v>561</v>
      </c>
      <c r="C81" s="861"/>
      <c r="D81" s="861"/>
      <c r="E81" s="861"/>
      <c r="F81" s="861"/>
      <c r="G81" s="861"/>
      <c r="H81" s="861"/>
      <c r="I81" s="861"/>
      <c r="J81" s="861"/>
      <c r="K81" s="861"/>
      <c r="L81" s="861"/>
      <c r="M81" s="861"/>
      <c r="N81" s="861"/>
      <c r="O81" s="861"/>
      <c r="P81" s="862"/>
      <c r="Q81" s="863">
        <v>733</v>
      </c>
      <c r="R81" s="817"/>
      <c r="S81" s="817"/>
      <c r="T81" s="817"/>
      <c r="U81" s="817"/>
      <c r="V81" s="817">
        <v>562</v>
      </c>
      <c r="W81" s="817"/>
      <c r="X81" s="817"/>
      <c r="Y81" s="817"/>
      <c r="Z81" s="817"/>
      <c r="AA81" s="817">
        <v>171</v>
      </c>
      <c r="AB81" s="817"/>
      <c r="AC81" s="817"/>
      <c r="AD81" s="817"/>
      <c r="AE81" s="817"/>
      <c r="AF81" s="817">
        <v>1939</v>
      </c>
      <c r="AG81" s="817"/>
      <c r="AH81" s="817"/>
      <c r="AI81" s="817"/>
      <c r="AJ81" s="817"/>
      <c r="AK81" s="817" t="s">
        <v>487</v>
      </c>
      <c r="AL81" s="817"/>
      <c r="AM81" s="817"/>
      <c r="AN81" s="817"/>
      <c r="AO81" s="817"/>
      <c r="AP81" s="817">
        <v>1130</v>
      </c>
      <c r="AQ81" s="817"/>
      <c r="AR81" s="817"/>
      <c r="AS81" s="817"/>
      <c r="AT81" s="817"/>
      <c r="AU81" s="817" t="s">
        <v>487</v>
      </c>
      <c r="AV81" s="817"/>
      <c r="AW81" s="817"/>
      <c r="AX81" s="817"/>
      <c r="AY81" s="817"/>
      <c r="AZ81" s="819" t="s">
        <v>567</v>
      </c>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30855</v>
      </c>
      <c r="AG88" s="831"/>
      <c r="AH88" s="831"/>
      <c r="AI88" s="831"/>
      <c r="AJ88" s="831"/>
      <c r="AK88" s="828"/>
      <c r="AL88" s="828"/>
      <c r="AM88" s="828"/>
      <c r="AN88" s="828"/>
      <c r="AO88" s="828"/>
      <c r="AP88" s="831">
        <v>54753</v>
      </c>
      <c r="AQ88" s="831"/>
      <c r="AR88" s="831"/>
      <c r="AS88" s="831"/>
      <c r="AT88" s="831"/>
      <c r="AU88" s="831">
        <v>26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295</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295</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295</v>
      </c>
      <c r="DR109" s="880"/>
      <c r="DS109" s="880"/>
      <c r="DT109" s="880"/>
      <c r="DU109" s="881"/>
      <c r="DV109" s="879" t="s">
        <v>412</v>
      </c>
      <c r="DW109" s="880"/>
      <c r="DX109" s="880"/>
      <c r="DY109" s="880"/>
      <c r="DZ109" s="882"/>
    </row>
    <row r="110" spans="1:131" s="224" customFormat="1" ht="26.25" customHeight="1" x14ac:dyDescent="0.15">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445434</v>
      </c>
      <c r="AB110" s="887"/>
      <c r="AC110" s="887"/>
      <c r="AD110" s="887"/>
      <c r="AE110" s="888"/>
      <c r="AF110" s="889">
        <v>462703</v>
      </c>
      <c r="AG110" s="887"/>
      <c r="AH110" s="887"/>
      <c r="AI110" s="887"/>
      <c r="AJ110" s="888"/>
      <c r="AK110" s="889">
        <v>501332</v>
      </c>
      <c r="AL110" s="887"/>
      <c r="AM110" s="887"/>
      <c r="AN110" s="887"/>
      <c r="AO110" s="888"/>
      <c r="AP110" s="890">
        <v>19.2</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5391836</v>
      </c>
      <c r="BR110" s="918"/>
      <c r="BS110" s="918"/>
      <c r="BT110" s="918"/>
      <c r="BU110" s="918"/>
      <c r="BV110" s="918">
        <v>5136526</v>
      </c>
      <c r="BW110" s="918"/>
      <c r="BX110" s="918"/>
      <c r="BY110" s="918"/>
      <c r="BZ110" s="918"/>
      <c r="CA110" s="918">
        <v>4852554</v>
      </c>
      <c r="CB110" s="918"/>
      <c r="CC110" s="918"/>
      <c r="CD110" s="918"/>
      <c r="CE110" s="918"/>
      <c r="CF110" s="931">
        <v>186.2</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101253</v>
      </c>
      <c r="DH110" s="918"/>
      <c r="DI110" s="918"/>
      <c r="DJ110" s="918"/>
      <c r="DK110" s="918"/>
      <c r="DL110" s="918">
        <v>219816</v>
      </c>
      <c r="DM110" s="918"/>
      <c r="DN110" s="918"/>
      <c r="DO110" s="918"/>
      <c r="DP110" s="918"/>
      <c r="DQ110" s="918">
        <v>200435</v>
      </c>
      <c r="DR110" s="918"/>
      <c r="DS110" s="918"/>
      <c r="DT110" s="918"/>
      <c r="DU110" s="918"/>
      <c r="DV110" s="919">
        <v>7.7</v>
      </c>
      <c r="DW110" s="919"/>
      <c r="DX110" s="919"/>
      <c r="DY110" s="919"/>
      <c r="DZ110" s="920"/>
    </row>
    <row r="111" spans="1:131" s="224" customFormat="1" ht="26.25" customHeight="1" x14ac:dyDescent="0.15">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331100</v>
      </c>
      <c r="BR111" s="913"/>
      <c r="BS111" s="913"/>
      <c r="BT111" s="913"/>
      <c r="BU111" s="913"/>
      <c r="BV111" s="913">
        <v>313057</v>
      </c>
      <c r="BW111" s="913"/>
      <c r="BX111" s="913"/>
      <c r="BY111" s="913"/>
      <c r="BZ111" s="913"/>
      <c r="CA111" s="913">
        <v>285586</v>
      </c>
      <c r="CB111" s="913"/>
      <c r="CC111" s="913"/>
      <c r="CD111" s="913"/>
      <c r="CE111" s="913"/>
      <c r="CF111" s="907">
        <v>11</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821768</v>
      </c>
      <c r="BR112" s="913"/>
      <c r="BS112" s="913"/>
      <c r="BT112" s="913"/>
      <c r="BU112" s="913"/>
      <c r="BV112" s="913">
        <v>786622</v>
      </c>
      <c r="BW112" s="913"/>
      <c r="BX112" s="913"/>
      <c r="BY112" s="913"/>
      <c r="BZ112" s="913"/>
      <c r="CA112" s="913">
        <v>798609</v>
      </c>
      <c r="CB112" s="913"/>
      <c r="CC112" s="913"/>
      <c r="CD112" s="913"/>
      <c r="CE112" s="913"/>
      <c r="CF112" s="907">
        <v>30.7</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76527</v>
      </c>
      <c r="AB113" s="925"/>
      <c r="AC113" s="925"/>
      <c r="AD113" s="925"/>
      <c r="AE113" s="926"/>
      <c r="AF113" s="927">
        <v>69402</v>
      </c>
      <c r="AG113" s="925"/>
      <c r="AH113" s="925"/>
      <c r="AI113" s="925"/>
      <c r="AJ113" s="926"/>
      <c r="AK113" s="927">
        <v>80951</v>
      </c>
      <c r="AL113" s="925"/>
      <c r="AM113" s="925"/>
      <c r="AN113" s="925"/>
      <c r="AO113" s="926"/>
      <c r="AP113" s="928">
        <v>3.1</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47299</v>
      </c>
      <c r="BR113" s="913"/>
      <c r="BS113" s="913"/>
      <c r="BT113" s="913"/>
      <c r="BU113" s="913"/>
      <c r="BV113" s="913">
        <v>35895</v>
      </c>
      <c r="BW113" s="913"/>
      <c r="BX113" s="913"/>
      <c r="BY113" s="913"/>
      <c r="BZ113" s="913"/>
      <c r="CA113" s="913">
        <v>25536</v>
      </c>
      <c r="CB113" s="913"/>
      <c r="CC113" s="913"/>
      <c r="CD113" s="913"/>
      <c r="CE113" s="913"/>
      <c r="CF113" s="907">
        <v>1</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12829</v>
      </c>
      <c r="AB114" s="946"/>
      <c r="AC114" s="946"/>
      <c r="AD114" s="946"/>
      <c r="AE114" s="947"/>
      <c r="AF114" s="948">
        <v>12827</v>
      </c>
      <c r="AG114" s="946"/>
      <c r="AH114" s="946"/>
      <c r="AI114" s="946"/>
      <c r="AJ114" s="947"/>
      <c r="AK114" s="948">
        <v>19169</v>
      </c>
      <c r="AL114" s="946"/>
      <c r="AM114" s="946"/>
      <c r="AN114" s="946"/>
      <c r="AO114" s="947"/>
      <c r="AP114" s="949">
        <v>0.7</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748147</v>
      </c>
      <c r="BR114" s="913"/>
      <c r="BS114" s="913"/>
      <c r="BT114" s="913"/>
      <c r="BU114" s="913"/>
      <c r="BV114" s="913">
        <v>684321</v>
      </c>
      <c r="BW114" s="913"/>
      <c r="BX114" s="913"/>
      <c r="BY114" s="913"/>
      <c r="BZ114" s="913"/>
      <c r="CA114" s="913">
        <v>653346</v>
      </c>
      <c r="CB114" s="913"/>
      <c r="CC114" s="913"/>
      <c r="CD114" s="913"/>
      <c r="CE114" s="913"/>
      <c r="CF114" s="907">
        <v>25.1</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8700</v>
      </c>
      <c r="AB115" s="925"/>
      <c r="AC115" s="925"/>
      <c r="AD115" s="925"/>
      <c r="AE115" s="926"/>
      <c r="AF115" s="927">
        <v>17776</v>
      </c>
      <c r="AG115" s="925"/>
      <c r="AH115" s="925"/>
      <c r="AI115" s="925"/>
      <c r="AJ115" s="926"/>
      <c r="AK115" s="927">
        <v>27095</v>
      </c>
      <c r="AL115" s="925"/>
      <c r="AM115" s="925"/>
      <c r="AN115" s="925"/>
      <c r="AO115" s="926"/>
      <c r="AP115" s="928">
        <v>1</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543490</v>
      </c>
      <c r="AB117" s="966"/>
      <c r="AC117" s="966"/>
      <c r="AD117" s="966"/>
      <c r="AE117" s="967"/>
      <c r="AF117" s="968">
        <v>562708</v>
      </c>
      <c r="AG117" s="966"/>
      <c r="AH117" s="966"/>
      <c r="AI117" s="966"/>
      <c r="AJ117" s="967"/>
      <c r="AK117" s="968">
        <v>628547</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295</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8053</v>
      </c>
      <c r="AB119" s="887"/>
      <c r="AC119" s="887"/>
      <c r="AD119" s="887"/>
      <c r="AE119" s="888"/>
      <c r="AF119" s="889">
        <v>7745</v>
      </c>
      <c r="AG119" s="887"/>
      <c r="AH119" s="887"/>
      <c r="AI119" s="887"/>
      <c r="AJ119" s="888"/>
      <c r="AK119" s="889">
        <v>7714</v>
      </c>
      <c r="AL119" s="887"/>
      <c r="AM119" s="887"/>
      <c r="AN119" s="887"/>
      <c r="AO119" s="888"/>
      <c r="AP119" s="890">
        <v>0.3</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442</v>
      </c>
      <c r="BP119" s="992"/>
      <c r="BQ119" s="986">
        <v>7340150</v>
      </c>
      <c r="BR119" s="987"/>
      <c r="BS119" s="987"/>
      <c r="BT119" s="987"/>
      <c r="BU119" s="987"/>
      <c r="BV119" s="987">
        <v>6956421</v>
      </c>
      <c r="BW119" s="987"/>
      <c r="BX119" s="987"/>
      <c r="BY119" s="987"/>
      <c r="BZ119" s="987"/>
      <c r="CA119" s="987">
        <v>6615631</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229847</v>
      </c>
      <c r="DH119" s="973"/>
      <c r="DI119" s="973"/>
      <c r="DJ119" s="973"/>
      <c r="DK119" s="974"/>
      <c r="DL119" s="972">
        <v>93241</v>
      </c>
      <c r="DM119" s="973"/>
      <c r="DN119" s="973"/>
      <c r="DO119" s="973"/>
      <c r="DP119" s="974"/>
      <c r="DQ119" s="972">
        <v>85151</v>
      </c>
      <c r="DR119" s="973"/>
      <c r="DS119" s="973"/>
      <c r="DT119" s="973"/>
      <c r="DU119" s="974"/>
      <c r="DV119" s="975">
        <v>3.3</v>
      </c>
      <c r="DW119" s="976"/>
      <c r="DX119" s="976"/>
      <c r="DY119" s="976"/>
      <c r="DZ119" s="977"/>
    </row>
    <row r="120" spans="1:130" s="224" customFormat="1" ht="26.25" customHeight="1" x14ac:dyDescent="0.15">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1821889</v>
      </c>
      <c r="BR120" s="918"/>
      <c r="BS120" s="918"/>
      <c r="BT120" s="918"/>
      <c r="BU120" s="918"/>
      <c r="BV120" s="918">
        <v>2075590</v>
      </c>
      <c r="BW120" s="918"/>
      <c r="BX120" s="918"/>
      <c r="BY120" s="918"/>
      <c r="BZ120" s="918"/>
      <c r="CA120" s="918">
        <v>2048536</v>
      </c>
      <c r="CB120" s="918"/>
      <c r="CC120" s="918"/>
      <c r="CD120" s="918"/>
      <c r="CE120" s="918"/>
      <c r="CF120" s="931">
        <v>78.599999999999994</v>
      </c>
      <c r="CG120" s="932"/>
      <c r="CH120" s="932"/>
      <c r="CI120" s="932"/>
      <c r="CJ120" s="932"/>
      <c r="CK120" s="993" t="s">
        <v>446</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821768</v>
      </c>
      <c r="DH120" s="918"/>
      <c r="DI120" s="918"/>
      <c r="DJ120" s="918"/>
      <c r="DK120" s="918"/>
      <c r="DL120" s="918">
        <v>786622</v>
      </c>
      <c r="DM120" s="918"/>
      <c r="DN120" s="918"/>
      <c r="DO120" s="918"/>
      <c r="DP120" s="918"/>
      <c r="DQ120" s="918">
        <v>798609</v>
      </c>
      <c r="DR120" s="918"/>
      <c r="DS120" s="918"/>
      <c r="DT120" s="918"/>
      <c r="DU120" s="918"/>
      <c r="DV120" s="919">
        <v>30.7</v>
      </c>
      <c r="DW120" s="919"/>
      <c r="DX120" s="919"/>
      <c r="DY120" s="919"/>
      <c r="DZ120" s="920"/>
    </row>
    <row r="121" spans="1:130" s="224"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63331</v>
      </c>
      <c r="BR121" s="913"/>
      <c r="BS121" s="913"/>
      <c r="BT121" s="913"/>
      <c r="BU121" s="913"/>
      <c r="BV121" s="913">
        <v>53131</v>
      </c>
      <c r="BW121" s="913"/>
      <c r="BX121" s="913"/>
      <c r="BY121" s="913"/>
      <c r="BZ121" s="913"/>
      <c r="CA121" s="913">
        <v>44832</v>
      </c>
      <c r="CB121" s="913"/>
      <c r="CC121" s="913"/>
      <c r="CD121" s="913"/>
      <c r="CE121" s="913"/>
      <c r="CF121" s="907">
        <v>1.7</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4514545</v>
      </c>
      <c r="BR122" s="987"/>
      <c r="BS122" s="987"/>
      <c r="BT122" s="987"/>
      <c r="BU122" s="987"/>
      <c r="BV122" s="987">
        <v>4349826</v>
      </c>
      <c r="BW122" s="987"/>
      <c r="BX122" s="987"/>
      <c r="BY122" s="987"/>
      <c r="BZ122" s="987"/>
      <c r="CA122" s="987">
        <v>4170017</v>
      </c>
      <c r="CB122" s="987"/>
      <c r="CC122" s="987"/>
      <c r="CD122" s="987"/>
      <c r="CE122" s="987"/>
      <c r="CF122" s="1004">
        <v>160.1</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450</v>
      </c>
      <c r="BP123" s="992"/>
      <c r="BQ123" s="1050">
        <v>6399765</v>
      </c>
      <c r="BR123" s="1051"/>
      <c r="BS123" s="1051"/>
      <c r="BT123" s="1051"/>
      <c r="BU123" s="1051"/>
      <c r="BV123" s="1051">
        <v>6478547</v>
      </c>
      <c r="BW123" s="1051"/>
      <c r="BX123" s="1051"/>
      <c r="BY123" s="1051"/>
      <c r="BZ123" s="1051"/>
      <c r="CA123" s="1051">
        <v>6263385</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35.200000000000003</v>
      </c>
      <c r="BR124" s="1014"/>
      <c r="BS124" s="1014"/>
      <c r="BT124" s="1014"/>
      <c r="BU124" s="1014"/>
      <c r="BV124" s="1014">
        <v>18.2</v>
      </c>
      <c r="BW124" s="1014"/>
      <c r="BX124" s="1014"/>
      <c r="BY124" s="1014"/>
      <c r="BZ124" s="1014"/>
      <c r="CA124" s="1014">
        <v>13.5</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647</v>
      </c>
      <c r="AB126" s="946"/>
      <c r="AC126" s="946"/>
      <c r="AD126" s="946"/>
      <c r="AE126" s="947"/>
      <c r="AF126" s="948">
        <v>10031</v>
      </c>
      <c r="AG126" s="946"/>
      <c r="AH126" s="946"/>
      <c r="AI126" s="946"/>
      <c r="AJ126" s="947"/>
      <c r="AK126" s="948">
        <v>19381</v>
      </c>
      <c r="AL126" s="946"/>
      <c r="AM126" s="946"/>
      <c r="AN126" s="946"/>
      <c r="AO126" s="947"/>
      <c r="AP126" s="949">
        <v>0.7</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15647</v>
      </c>
      <c r="AB128" s="1033"/>
      <c r="AC128" s="1033"/>
      <c r="AD128" s="1033"/>
      <c r="AE128" s="1034"/>
      <c r="AF128" s="1035">
        <v>17073</v>
      </c>
      <c r="AG128" s="1033"/>
      <c r="AH128" s="1033"/>
      <c r="AI128" s="1033"/>
      <c r="AJ128" s="1034"/>
      <c r="AK128" s="1035">
        <v>12402</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3011246</v>
      </c>
      <c r="AB129" s="946"/>
      <c r="AC129" s="946"/>
      <c r="AD129" s="946"/>
      <c r="AE129" s="947"/>
      <c r="AF129" s="948">
        <v>2960577</v>
      </c>
      <c r="AG129" s="946"/>
      <c r="AH129" s="946"/>
      <c r="AI129" s="946"/>
      <c r="AJ129" s="947"/>
      <c r="AK129" s="948">
        <v>2972872</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341700</v>
      </c>
      <c r="AB130" s="946"/>
      <c r="AC130" s="946"/>
      <c r="AD130" s="946"/>
      <c r="AE130" s="947"/>
      <c r="AF130" s="948">
        <v>346057</v>
      </c>
      <c r="AG130" s="946"/>
      <c r="AH130" s="946"/>
      <c r="AI130" s="946"/>
      <c r="AJ130" s="947"/>
      <c r="AK130" s="948">
        <v>367448</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2669546</v>
      </c>
      <c r="AB131" s="973"/>
      <c r="AC131" s="973"/>
      <c r="AD131" s="973"/>
      <c r="AE131" s="974"/>
      <c r="AF131" s="972">
        <v>2614520</v>
      </c>
      <c r="AG131" s="973"/>
      <c r="AH131" s="973"/>
      <c r="AI131" s="973"/>
      <c r="AJ131" s="974"/>
      <c r="AK131" s="972">
        <v>2605424</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v>13.5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6.9728335829999999</v>
      </c>
      <c r="AB132" s="1084"/>
      <c r="AC132" s="1084"/>
      <c r="AD132" s="1084"/>
      <c r="AE132" s="1085"/>
      <c r="AF132" s="1086">
        <v>7.6334470569999997</v>
      </c>
      <c r="AG132" s="1084"/>
      <c r="AH132" s="1084"/>
      <c r="AI132" s="1084"/>
      <c r="AJ132" s="1085"/>
      <c r="AK132" s="1086">
        <v>9.5453561489999998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7.2</v>
      </c>
      <c r="AB133" s="1067"/>
      <c r="AC133" s="1067"/>
      <c r="AD133" s="1067"/>
      <c r="AE133" s="1068"/>
      <c r="AF133" s="1066">
        <v>7.3</v>
      </c>
      <c r="AG133" s="1067"/>
      <c r="AH133" s="1067"/>
      <c r="AI133" s="1067"/>
      <c r="AJ133" s="1068"/>
      <c r="AK133" s="1066">
        <v>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XA6bapY5iVBQkjJjpBl6fuMSfgeqlBlYqtvaqXMP2QEr+wuO8vIzVtgyDCRPdjNyisc4R+n/cmy1Nwm1AqnEQ==" saltValue="1cEYB5yldI+HwsvVymJ5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gPMj5K38GZfFyas1ti0fqq7VOu2oaCBRHATGF4tNt2cvnn/+eawqx56UfWcQI6WgnyyutOUMuBOvb42m50p+0w==" saltValue="XZPHp9RXSPhXqp/E7FTf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eouYbUfJInmhlp7ubR1sRcv325NfTOAedGxgDcZS7x1mzB4g0aELlL7cqiNsePUcPUz3cnP3OX4jCsR21E3A==" saltValue="4o87jc0qXnCX0xDqrioO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1" t="s">
        <v>479</v>
      </c>
      <c r="AP7" s="265"/>
      <c r="AQ7" s="266" t="s">
        <v>480</v>
      </c>
      <c r="AR7" s="267"/>
    </row>
    <row r="8" spans="1:46" x14ac:dyDescent="0.15">
      <c r="A8" s="259"/>
      <c r="AK8" s="268"/>
      <c r="AL8" s="269"/>
      <c r="AM8" s="269"/>
      <c r="AN8" s="270"/>
      <c r="AO8" s="1102"/>
      <c r="AP8" s="271" t="s">
        <v>481</v>
      </c>
      <c r="AQ8" s="272" t="s">
        <v>482</v>
      </c>
      <c r="AR8" s="273" t="s">
        <v>483</v>
      </c>
    </row>
    <row r="9" spans="1:46" x14ac:dyDescent="0.15">
      <c r="A9" s="259"/>
      <c r="AK9" s="1103" t="s">
        <v>484</v>
      </c>
      <c r="AL9" s="1104"/>
      <c r="AM9" s="1104"/>
      <c r="AN9" s="1105"/>
      <c r="AO9" s="274">
        <v>1109748</v>
      </c>
      <c r="AP9" s="274">
        <v>133801</v>
      </c>
      <c r="AQ9" s="275">
        <v>143407</v>
      </c>
      <c r="AR9" s="276">
        <v>-6.7</v>
      </c>
    </row>
    <row r="10" spans="1:46" ht="13.5" customHeight="1" x14ac:dyDescent="0.15">
      <c r="A10" s="259"/>
      <c r="AK10" s="1103" t="s">
        <v>485</v>
      </c>
      <c r="AL10" s="1104"/>
      <c r="AM10" s="1104"/>
      <c r="AN10" s="1105"/>
      <c r="AO10" s="277">
        <v>203128</v>
      </c>
      <c r="AP10" s="277">
        <v>24491</v>
      </c>
      <c r="AQ10" s="278">
        <v>20271</v>
      </c>
      <c r="AR10" s="279">
        <v>20.8</v>
      </c>
    </row>
    <row r="11" spans="1:46" ht="13.5" customHeight="1" x14ac:dyDescent="0.15">
      <c r="A11" s="259"/>
      <c r="AK11" s="1103" t="s">
        <v>486</v>
      </c>
      <c r="AL11" s="1104"/>
      <c r="AM11" s="1104"/>
      <c r="AN11" s="1105"/>
      <c r="AO11" s="277" t="s">
        <v>487</v>
      </c>
      <c r="AP11" s="277" t="s">
        <v>487</v>
      </c>
      <c r="AQ11" s="278">
        <v>1412</v>
      </c>
      <c r="AR11" s="279" t="s">
        <v>487</v>
      </c>
    </row>
    <row r="12" spans="1:46" ht="13.5" customHeight="1" x14ac:dyDescent="0.15">
      <c r="A12" s="259"/>
      <c r="AK12" s="1103" t="s">
        <v>488</v>
      </c>
      <c r="AL12" s="1104"/>
      <c r="AM12" s="1104"/>
      <c r="AN12" s="1105"/>
      <c r="AO12" s="277" t="s">
        <v>487</v>
      </c>
      <c r="AP12" s="277" t="s">
        <v>487</v>
      </c>
      <c r="AQ12" s="278" t="s">
        <v>487</v>
      </c>
      <c r="AR12" s="279" t="s">
        <v>487</v>
      </c>
    </row>
    <row r="13" spans="1:46" ht="13.5" customHeight="1" x14ac:dyDescent="0.15">
      <c r="A13" s="259"/>
      <c r="AK13" s="1103" t="s">
        <v>489</v>
      </c>
      <c r="AL13" s="1104"/>
      <c r="AM13" s="1104"/>
      <c r="AN13" s="1105"/>
      <c r="AO13" s="277">
        <v>49843</v>
      </c>
      <c r="AP13" s="277">
        <v>6010</v>
      </c>
      <c r="AQ13" s="278">
        <v>5234</v>
      </c>
      <c r="AR13" s="279">
        <v>14.8</v>
      </c>
    </row>
    <row r="14" spans="1:46" ht="13.5" customHeight="1" x14ac:dyDescent="0.15">
      <c r="A14" s="259"/>
      <c r="AK14" s="1103" t="s">
        <v>490</v>
      </c>
      <c r="AL14" s="1104"/>
      <c r="AM14" s="1104"/>
      <c r="AN14" s="1105"/>
      <c r="AO14" s="277" t="s">
        <v>487</v>
      </c>
      <c r="AP14" s="277" t="s">
        <v>487</v>
      </c>
      <c r="AQ14" s="278">
        <v>3337</v>
      </c>
      <c r="AR14" s="279" t="s">
        <v>487</v>
      </c>
    </row>
    <row r="15" spans="1:46" ht="13.5" customHeight="1" x14ac:dyDescent="0.15">
      <c r="A15" s="259"/>
      <c r="AK15" s="1106" t="s">
        <v>491</v>
      </c>
      <c r="AL15" s="1107"/>
      <c r="AM15" s="1107"/>
      <c r="AN15" s="1108"/>
      <c r="AO15" s="277">
        <v>-46483</v>
      </c>
      <c r="AP15" s="277">
        <v>-5604</v>
      </c>
      <c r="AQ15" s="278">
        <v>-9830</v>
      </c>
      <c r="AR15" s="279">
        <v>-43</v>
      </c>
    </row>
    <row r="16" spans="1:46" x14ac:dyDescent="0.15">
      <c r="A16" s="259"/>
      <c r="AK16" s="1106" t="s">
        <v>178</v>
      </c>
      <c r="AL16" s="1107"/>
      <c r="AM16" s="1107"/>
      <c r="AN16" s="1108"/>
      <c r="AO16" s="277">
        <v>1316236</v>
      </c>
      <c r="AP16" s="277">
        <v>158697</v>
      </c>
      <c r="AQ16" s="278">
        <v>163831</v>
      </c>
      <c r="AR16" s="279">
        <v>-3.1</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09" t="s">
        <v>496</v>
      </c>
      <c r="AL21" s="1110"/>
      <c r="AM21" s="1110"/>
      <c r="AN21" s="1111"/>
      <c r="AO21" s="289">
        <v>13.62</v>
      </c>
      <c r="AP21" s="290">
        <v>14.18</v>
      </c>
      <c r="AQ21" s="291">
        <v>-0.56000000000000005</v>
      </c>
      <c r="AS21" s="292"/>
      <c r="AT21" s="288"/>
    </row>
    <row r="22" spans="1:46" s="260" customFormat="1" x14ac:dyDescent="0.15">
      <c r="A22" s="288"/>
      <c r="AK22" s="1109" t="s">
        <v>497</v>
      </c>
      <c r="AL22" s="1110"/>
      <c r="AM22" s="1110"/>
      <c r="AN22" s="1111"/>
      <c r="AO22" s="293">
        <v>96.4</v>
      </c>
      <c r="AP22" s="294">
        <v>95.4</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1" t="s">
        <v>479</v>
      </c>
      <c r="AP30" s="265"/>
      <c r="AQ30" s="266" t="s">
        <v>480</v>
      </c>
      <c r="AR30" s="267"/>
    </row>
    <row r="31" spans="1:46" x14ac:dyDescent="0.15">
      <c r="A31" s="259"/>
      <c r="AK31" s="268"/>
      <c r="AL31" s="269"/>
      <c r="AM31" s="269"/>
      <c r="AN31" s="270"/>
      <c r="AO31" s="1102"/>
      <c r="AP31" s="271" t="s">
        <v>481</v>
      </c>
      <c r="AQ31" s="272" t="s">
        <v>482</v>
      </c>
      <c r="AR31" s="273" t="s">
        <v>483</v>
      </c>
    </row>
    <row r="32" spans="1:46" ht="27" customHeight="1" x14ac:dyDescent="0.15">
      <c r="A32" s="259"/>
      <c r="AK32" s="1117" t="s">
        <v>501</v>
      </c>
      <c r="AL32" s="1118"/>
      <c r="AM32" s="1118"/>
      <c r="AN32" s="1119"/>
      <c r="AO32" s="303">
        <v>501332</v>
      </c>
      <c r="AP32" s="303">
        <v>60445</v>
      </c>
      <c r="AQ32" s="304">
        <v>86321</v>
      </c>
      <c r="AR32" s="305">
        <v>-30</v>
      </c>
    </row>
    <row r="33" spans="1:46" ht="13.5" customHeight="1" x14ac:dyDescent="0.15">
      <c r="A33" s="259"/>
      <c r="AK33" s="1117" t="s">
        <v>502</v>
      </c>
      <c r="AL33" s="1118"/>
      <c r="AM33" s="1118"/>
      <c r="AN33" s="1119"/>
      <c r="AO33" s="303" t="s">
        <v>487</v>
      </c>
      <c r="AP33" s="303" t="s">
        <v>487</v>
      </c>
      <c r="AQ33" s="304" t="s">
        <v>487</v>
      </c>
      <c r="AR33" s="305" t="s">
        <v>487</v>
      </c>
    </row>
    <row r="34" spans="1:46" ht="27" customHeight="1" x14ac:dyDescent="0.15">
      <c r="A34" s="259"/>
      <c r="AK34" s="1117" t="s">
        <v>503</v>
      </c>
      <c r="AL34" s="1118"/>
      <c r="AM34" s="1118"/>
      <c r="AN34" s="1119"/>
      <c r="AO34" s="303" t="s">
        <v>487</v>
      </c>
      <c r="AP34" s="303" t="s">
        <v>487</v>
      </c>
      <c r="AQ34" s="304" t="s">
        <v>487</v>
      </c>
      <c r="AR34" s="305" t="s">
        <v>487</v>
      </c>
    </row>
    <row r="35" spans="1:46" ht="27" customHeight="1" x14ac:dyDescent="0.15">
      <c r="A35" s="259"/>
      <c r="AK35" s="1117" t="s">
        <v>504</v>
      </c>
      <c r="AL35" s="1118"/>
      <c r="AM35" s="1118"/>
      <c r="AN35" s="1119"/>
      <c r="AO35" s="303">
        <v>80951</v>
      </c>
      <c r="AP35" s="303">
        <v>9760</v>
      </c>
      <c r="AQ35" s="304">
        <v>18581</v>
      </c>
      <c r="AR35" s="305">
        <v>-47.5</v>
      </c>
    </row>
    <row r="36" spans="1:46" ht="27" customHeight="1" x14ac:dyDescent="0.15">
      <c r="A36" s="259"/>
      <c r="AK36" s="1117" t="s">
        <v>505</v>
      </c>
      <c r="AL36" s="1118"/>
      <c r="AM36" s="1118"/>
      <c r="AN36" s="1119"/>
      <c r="AO36" s="303">
        <v>19169</v>
      </c>
      <c r="AP36" s="303">
        <v>2311</v>
      </c>
      <c r="AQ36" s="304">
        <v>4521</v>
      </c>
      <c r="AR36" s="305">
        <v>-48.9</v>
      </c>
    </row>
    <row r="37" spans="1:46" ht="13.5" customHeight="1" x14ac:dyDescent="0.15">
      <c r="A37" s="259"/>
      <c r="AK37" s="1117" t="s">
        <v>506</v>
      </c>
      <c r="AL37" s="1118"/>
      <c r="AM37" s="1118"/>
      <c r="AN37" s="1119"/>
      <c r="AO37" s="303">
        <v>27095</v>
      </c>
      <c r="AP37" s="303">
        <v>3267</v>
      </c>
      <c r="AQ37" s="304">
        <v>983</v>
      </c>
      <c r="AR37" s="305">
        <v>232.3</v>
      </c>
    </row>
    <row r="38" spans="1:46" ht="27" customHeight="1" x14ac:dyDescent="0.15">
      <c r="A38" s="259"/>
      <c r="AK38" s="1120" t="s">
        <v>507</v>
      </c>
      <c r="AL38" s="1121"/>
      <c r="AM38" s="1121"/>
      <c r="AN38" s="1122"/>
      <c r="AO38" s="306" t="s">
        <v>487</v>
      </c>
      <c r="AP38" s="306" t="s">
        <v>487</v>
      </c>
      <c r="AQ38" s="307">
        <v>20</v>
      </c>
      <c r="AR38" s="295" t="s">
        <v>487</v>
      </c>
      <c r="AS38" s="302"/>
    </row>
    <row r="39" spans="1:46" x14ac:dyDescent="0.15">
      <c r="A39" s="259"/>
      <c r="AK39" s="1120" t="s">
        <v>508</v>
      </c>
      <c r="AL39" s="1121"/>
      <c r="AM39" s="1121"/>
      <c r="AN39" s="1122"/>
      <c r="AO39" s="303">
        <v>-12402</v>
      </c>
      <c r="AP39" s="303">
        <v>-1495</v>
      </c>
      <c r="AQ39" s="304">
        <v>-4212</v>
      </c>
      <c r="AR39" s="305">
        <v>-64.5</v>
      </c>
      <c r="AS39" s="302"/>
    </row>
    <row r="40" spans="1:46" ht="27" customHeight="1" x14ac:dyDescent="0.15">
      <c r="A40" s="259"/>
      <c r="AK40" s="1117" t="s">
        <v>509</v>
      </c>
      <c r="AL40" s="1118"/>
      <c r="AM40" s="1118"/>
      <c r="AN40" s="1119"/>
      <c r="AO40" s="303">
        <v>-367448</v>
      </c>
      <c r="AP40" s="303">
        <v>-44303</v>
      </c>
      <c r="AQ40" s="304">
        <v>-70783</v>
      </c>
      <c r="AR40" s="305">
        <v>-37.4</v>
      </c>
      <c r="AS40" s="302"/>
    </row>
    <row r="41" spans="1:46" x14ac:dyDescent="0.15">
      <c r="A41" s="259"/>
      <c r="AK41" s="1123" t="s">
        <v>288</v>
      </c>
      <c r="AL41" s="1124"/>
      <c r="AM41" s="1124"/>
      <c r="AN41" s="1125"/>
      <c r="AO41" s="303">
        <v>248697</v>
      </c>
      <c r="AP41" s="303">
        <v>29985</v>
      </c>
      <c r="AQ41" s="304">
        <v>35432</v>
      </c>
      <c r="AR41" s="305">
        <v>-15.4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2" t="s">
        <v>479</v>
      </c>
      <c r="AN49" s="1114" t="s">
        <v>512</v>
      </c>
      <c r="AO49" s="1115"/>
      <c r="AP49" s="1115"/>
      <c r="AQ49" s="1115"/>
      <c r="AR49" s="1116"/>
    </row>
    <row r="50" spans="1:44" x14ac:dyDescent="0.15">
      <c r="A50" s="259"/>
      <c r="AK50" s="317"/>
      <c r="AL50" s="318"/>
      <c r="AM50" s="1113"/>
      <c r="AN50" s="319" t="s">
        <v>513</v>
      </c>
      <c r="AO50" s="320" t="s">
        <v>514</v>
      </c>
      <c r="AP50" s="321" t="s">
        <v>515</v>
      </c>
      <c r="AQ50" s="322" t="s">
        <v>516</v>
      </c>
      <c r="AR50" s="323" t="s">
        <v>517</v>
      </c>
    </row>
    <row r="51" spans="1:44" x14ac:dyDescent="0.15">
      <c r="A51" s="259"/>
      <c r="AK51" s="315" t="s">
        <v>518</v>
      </c>
      <c r="AL51" s="316"/>
      <c r="AM51" s="324">
        <v>1959426</v>
      </c>
      <c r="AN51" s="325">
        <v>216943</v>
      </c>
      <c r="AO51" s="326">
        <v>272.8</v>
      </c>
      <c r="AP51" s="327">
        <v>145139</v>
      </c>
      <c r="AQ51" s="328">
        <v>19.5</v>
      </c>
      <c r="AR51" s="329">
        <v>253.3</v>
      </c>
    </row>
    <row r="52" spans="1:44" x14ac:dyDescent="0.15">
      <c r="A52" s="259"/>
      <c r="AK52" s="330"/>
      <c r="AL52" s="331" t="s">
        <v>519</v>
      </c>
      <c r="AM52" s="332">
        <v>132558</v>
      </c>
      <c r="AN52" s="333">
        <v>14676</v>
      </c>
      <c r="AO52" s="334">
        <v>29.2</v>
      </c>
      <c r="AP52" s="335">
        <v>83762</v>
      </c>
      <c r="AQ52" s="336">
        <v>33.1</v>
      </c>
      <c r="AR52" s="337">
        <v>-3.9</v>
      </c>
    </row>
    <row r="53" spans="1:44" x14ac:dyDescent="0.15">
      <c r="A53" s="259"/>
      <c r="AK53" s="315" t="s">
        <v>520</v>
      </c>
      <c r="AL53" s="316"/>
      <c r="AM53" s="324">
        <v>605130</v>
      </c>
      <c r="AN53" s="325">
        <v>68656</v>
      </c>
      <c r="AO53" s="326">
        <v>-68.400000000000006</v>
      </c>
      <c r="AP53" s="327">
        <v>125391</v>
      </c>
      <c r="AQ53" s="328">
        <v>-13.6</v>
      </c>
      <c r="AR53" s="329">
        <v>-54.8</v>
      </c>
    </row>
    <row r="54" spans="1:44" x14ac:dyDescent="0.15">
      <c r="A54" s="259"/>
      <c r="AK54" s="330"/>
      <c r="AL54" s="331" t="s">
        <v>519</v>
      </c>
      <c r="AM54" s="332">
        <v>186250</v>
      </c>
      <c r="AN54" s="333">
        <v>21131</v>
      </c>
      <c r="AO54" s="334">
        <v>44</v>
      </c>
      <c r="AP54" s="335">
        <v>68516</v>
      </c>
      <c r="AQ54" s="336">
        <v>-18.2</v>
      </c>
      <c r="AR54" s="337">
        <v>62.2</v>
      </c>
    </row>
    <row r="55" spans="1:44" x14ac:dyDescent="0.15">
      <c r="A55" s="259"/>
      <c r="AK55" s="315" t="s">
        <v>521</v>
      </c>
      <c r="AL55" s="316"/>
      <c r="AM55" s="324">
        <v>356746</v>
      </c>
      <c r="AN55" s="325">
        <v>41429</v>
      </c>
      <c r="AO55" s="326">
        <v>-39.700000000000003</v>
      </c>
      <c r="AP55" s="327">
        <v>138402</v>
      </c>
      <c r="AQ55" s="328">
        <v>10.4</v>
      </c>
      <c r="AR55" s="329">
        <v>-50.1</v>
      </c>
    </row>
    <row r="56" spans="1:44" x14ac:dyDescent="0.15">
      <c r="A56" s="259"/>
      <c r="AK56" s="330"/>
      <c r="AL56" s="331" t="s">
        <v>519</v>
      </c>
      <c r="AM56" s="332">
        <v>115513</v>
      </c>
      <c r="AN56" s="333">
        <v>13415</v>
      </c>
      <c r="AO56" s="334">
        <v>-36.5</v>
      </c>
      <c r="AP56" s="335">
        <v>70652</v>
      </c>
      <c r="AQ56" s="336">
        <v>3.1</v>
      </c>
      <c r="AR56" s="337">
        <v>-39.6</v>
      </c>
    </row>
    <row r="57" spans="1:44" x14ac:dyDescent="0.15">
      <c r="A57" s="259"/>
      <c r="AK57" s="315" t="s">
        <v>522</v>
      </c>
      <c r="AL57" s="316"/>
      <c r="AM57" s="324">
        <v>148034</v>
      </c>
      <c r="AN57" s="325">
        <v>17552</v>
      </c>
      <c r="AO57" s="326">
        <v>-57.6</v>
      </c>
      <c r="AP57" s="327">
        <v>146367</v>
      </c>
      <c r="AQ57" s="328">
        <v>5.8</v>
      </c>
      <c r="AR57" s="329">
        <v>-63.4</v>
      </c>
    </row>
    <row r="58" spans="1:44" x14ac:dyDescent="0.15">
      <c r="A58" s="259"/>
      <c r="AK58" s="330"/>
      <c r="AL58" s="331" t="s">
        <v>519</v>
      </c>
      <c r="AM58" s="332">
        <v>131282</v>
      </c>
      <c r="AN58" s="333">
        <v>15566</v>
      </c>
      <c r="AO58" s="334">
        <v>16</v>
      </c>
      <c r="AP58" s="335">
        <v>79441</v>
      </c>
      <c r="AQ58" s="336">
        <v>12.4</v>
      </c>
      <c r="AR58" s="337">
        <v>3.6</v>
      </c>
    </row>
    <row r="59" spans="1:44" x14ac:dyDescent="0.15">
      <c r="A59" s="259"/>
      <c r="AK59" s="315" t="s">
        <v>523</v>
      </c>
      <c r="AL59" s="316"/>
      <c r="AM59" s="324">
        <v>219515</v>
      </c>
      <c r="AN59" s="325">
        <v>26467</v>
      </c>
      <c r="AO59" s="326">
        <v>50.8</v>
      </c>
      <c r="AP59" s="327">
        <v>165181</v>
      </c>
      <c r="AQ59" s="328">
        <v>12.9</v>
      </c>
      <c r="AR59" s="329">
        <v>37.9</v>
      </c>
    </row>
    <row r="60" spans="1:44" x14ac:dyDescent="0.15">
      <c r="A60" s="259"/>
      <c r="AK60" s="330"/>
      <c r="AL60" s="331" t="s">
        <v>519</v>
      </c>
      <c r="AM60" s="332">
        <v>172516</v>
      </c>
      <c r="AN60" s="333">
        <v>20800</v>
      </c>
      <c r="AO60" s="334">
        <v>33.6</v>
      </c>
      <c r="AP60" s="335">
        <v>82246</v>
      </c>
      <c r="AQ60" s="336">
        <v>3.5</v>
      </c>
      <c r="AR60" s="337">
        <v>30.1</v>
      </c>
    </row>
    <row r="61" spans="1:44" x14ac:dyDescent="0.15">
      <c r="A61" s="259"/>
      <c r="AK61" s="315" t="s">
        <v>524</v>
      </c>
      <c r="AL61" s="338"/>
      <c r="AM61" s="324">
        <v>657770</v>
      </c>
      <c r="AN61" s="325">
        <v>74209</v>
      </c>
      <c r="AO61" s="326">
        <v>31.6</v>
      </c>
      <c r="AP61" s="327">
        <v>144096</v>
      </c>
      <c r="AQ61" s="339">
        <v>7</v>
      </c>
      <c r="AR61" s="329">
        <v>24.6</v>
      </c>
    </row>
    <row r="62" spans="1:44" x14ac:dyDescent="0.15">
      <c r="A62" s="259"/>
      <c r="AK62" s="330"/>
      <c r="AL62" s="331" t="s">
        <v>519</v>
      </c>
      <c r="AM62" s="332">
        <v>147624</v>
      </c>
      <c r="AN62" s="333">
        <v>17118</v>
      </c>
      <c r="AO62" s="334">
        <v>17.3</v>
      </c>
      <c r="AP62" s="335">
        <v>76923</v>
      </c>
      <c r="AQ62" s="336">
        <v>6.8</v>
      </c>
      <c r="AR62" s="337">
        <v>10.5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sMIU2cklrjGJL6ZzNZDrFINGMgo47osFiCNXmVQlA2ipZVSBImCQO+mF3D+KSn9hf0iZ6HT07hbZPykR7CSxfA==" saltValue="42DiIhZI3/ArziuODYJm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vG29m8hDwA0hdRboXN+/YNL6RbHr0NkFdbtxGZWijKWRfUckdvUuMpUcM9RXVFYFYULPEsUTpLW/irRxDEmvMA==" saltValue="ec/WO+dzXKk34ed2pK+i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N2iFYZAgaCJGOzUwLqB9abIH3xjhPFeLMcYndnzXVORLraMGeqtaZWbiHG8AZ2X8fMsslFt+DFgMSqijXe90mw==" saltValue="/0gXo9926ysWsdfHhhMN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18.420000000000002</v>
      </c>
      <c r="G47" s="12">
        <v>20.22</v>
      </c>
      <c r="H47" s="12">
        <v>22.46</v>
      </c>
      <c r="I47" s="12">
        <v>30.2</v>
      </c>
      <c r="J47" s="13">
        <v>31.56</v>
      </c>
    </row>
    <row r="48" spans="2:10" ht="57.75" customHeight="1" x14ac:dyDescent="0.15">
      <c r="B48" s="14"/>
      <c r="C48" s="1128" t="s">
        <v>4</v>
      </c>
      <c r="D48" s="1128"/>
      <c r="E48" s="1129"/>
      <c r="F48" s="15">
        <v>10.36</v>
      </c>
      <c r="G48" s="16">
        <v>4.17</v>
      </c>
      <c r="H48" s="16">
        <v>10.84</v>
      </c>
      <c r="I48" s="16">
        <v>7.51</v>
      </c>
      <c r="J48" s="17">
        <v>6.65</v>
      </c>
    </row>
    <row r="49" spans="2:10" ht="57.75" customHeight="1" thickBot="1" x14ac:dyDescent="0.2">
      <c r="B49" s="18"/>
      <c r="C49" s="1130" t="s">
        <v>5</v>
      </c>
      <c r="D49" s="1130"/>
      <c r="E49" s="1131"/>
      <c r="F49" s="19" t="s">
        <v>531</v>
      </c>
      <c r="G49" s="20" t="s">
        <v>532</v>
      </c>
      <c r="H49" s="20">
        <v>8.56</v>
      </c>
      <c r="I49" s="20" t="s">
        <v>533</v>
      </c>
      <c r="J49" s="21" t="s">
        <v>534</v>
      </c>
    </row>
    <row r="50" spans="2:10" x14ac:dyDescent="0.15"/>
  </sheetData>
  <sheetProtection algorithmName="SHA-512" hashValue="BBsIU1fy1ZEGhSfjlayeuz5Apd9XfyB63qXUAVReKah+rvHHJ/cQWcSq6de6AYWNU1Qx5umCQuJbPuknLJ6Vpg==" saltValue="U+nQTzlt6xGDArkxS6Uu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535</v>
      </c>
      <c r="D34" s="1136"/>
      <c r="E34" s="1137"/>
      <c r="F34" s="32">
        <v>10.3</v>
      </c>
      <c r="G34" s="33">
        <v>4.12</v>
      </c>
      <c r="H34" s="33">
        <v>10.8</v>
      </c>
      <c r="I34" s="33">
        <v>7.49</v>
      </c>
      <c r="J34" s="34">
        <v>6.61</v>
      </c>
      <c r="K34" s="22"/>
      <c r="L34" s="22"/>
      <c r="M34" s="22"/>
      <c r="N34" s="22"/>
      <c r="O34" s="22"/>
      <c r="P34" s="22"/>
    </row>
    <row r="35" spans="1:16" ht="39" customHeight="1" x14ac:dyDescent="0.15">
      <c r="A35" s="22"/>
      <c r="B35" s="35"/>
      <c r="C35" s="1132" t="s">
        <v>536</v>
      </c>
      <c r="D35" s="1132"/>
      <c r="E35" s="1133"/>
      <c r="F35" s="36">
        <v>1.28</v>
      </c>
      <c r="G35" s="37">
        <v>1.02</v>
      </c>
      <c r="H35" s="37">
        <v>1.06</v>
      </c>
      <c r="I35" s="37">
        <v>2</v>
      </c>
      <c r="J35" s="38">
        <v>2.06</v>
      </c>
      <c r="K35" s="22"/>
      <c r="L35" s="22"/>
      <c r="M35" s="22"/>
      <c r="N35" s="22"/>
      <c r="O35" s="22"/>
      <c r="P35" s="22"/>
    </row>
    <row r="36" spans="1:16" ht="39" customHeight="1" x14ac:dyDescent="0.15">
      <c r="A36" s="22"/>
      <c r="B36" s="35"/>
      <c r="C36" s="1132" t="s">
        <v>537</v>
      </c>
      <c r="D36" s="1132"/>
      <c r="E36" s="1133"/>
      <c r="F36" s="36">
        <v>0.19</v>
      </c>
      <c r="G36" s="37">
        <v>0.2</v>
      </c>
      <c r="H36" s="37">
        <v>0.52</v>
      </c>
      <c r="I36" s="37">
        <v>0.78</v>
      </c>
      <c r="J36" s="38">
        <v>0.91</v>
      </c>
      <c r="K36" s="22"/>
      <c r="L36" s="22"/>
      <c r="M36" s="22"/>
      <c r="N36" s="22"/>
      <c r="O36" s="22"/>
      <c r="P36" s="22"/>
    </row>
    <row r="37" spans="1:16" ht="39" customHeight="1" x14ac:dyDescent="0.15">
      <c r="A37" s="22"/>
      <c r="B37" s="35"/>
      <c r="C37" s="1132" t="s">
        <v>538</v>
      </c>
      <c r="D37" s="1132"/>
      <c r="E37" s="1133"/>
      <c r="F37" s="36">
        <v>0.45</v>
      </c>
      <c r="G37" s="37">
        <v>1.01</v>
      </c>
      <c r="H37" s="37">
        <v>0.67</v>
      </c>
      <c r="I37" s="37">
        <v>0.7</v>
      </c>
      <c r="J37" s="38">
        <v>0.63</v>
      </c>
      <c r="K37" s="22"/>
      <c r="L37" s="22"/>
      <c r="M37" s="22"/>
      <c r="N37" s="22"/>
      <c r="O37" s="22"/>
      <c r="P37" s="22"/>
    </row>
    <row r="38" spans="1:16" ht="39" customHeight="1" x14ac:dyDescent="0.15">
      <c r="A38" s="22"/>
      <c r="B38" s="35"/>
      <c r="C38" s="1132" t="s">
        <v>539</v>
      </c>
      <c r="D38" s="1132"/>
      <c r="E38" s="1133"/>
      <c r="F38" s="36">
        <v>0.02</v>
      </c>
      <c r="G38" s="37">
        <v>0.04</v>
      </c>
      <c r="H38" s="37">
        <v>0.02</v>
      </c>
      <c r="I38" s="37">
        <v>0.08</v>
      </c>
      <c r="J38" s="38">
        <v>7.0000000000000007E-2</v>
      </c>
      <c r="K38" s="22"/>
      <c r="L38" s="22"/>
      <c r="M38" s="22"/>
      <c r="N38" s="22"/>
      <c r="O38" s="22"/>
      <c r="P38" s="22"/>
    </row>
    <row r="39" spans="1:16" ht="39" customHeight="1" x14ac:dyDescent="0.15">
      <c r="A39" s="22"/>
      <c r="B39" s="35"/>
      <c r="C39" s="1132" t="s">
        <v>540</v>
      </c>
      <c r="D39" s="1132"/>
      <c r="E39" s="1133"/>
      <c r="F39" s="36">
        <v>0.05</v>
      </c>
      <c r="G39" s="37">
        <v>0.04</v>
      </c>
      <c r="H39" s="37">
        <v>0.04</v>
      </c>
      <c r="I39" s="37">
        <v>0.02</v>
      </c>
      <c r="J39" s="38">
        <v>0.03</v>
      </c>
      <c r="K39" s="22"/>
      <c r="L39" s="22"/>
      <c r="M39" s="22"/>
      <c r="N39" s="22"/>
      <c r="O39" s="22"/>
      <c r="P39" s="22"/>
    </row>
    <row r="40" spans="1:16" ht="39" customHeight="1" x14ac:dyDescent="0.15">
      <c r="A40" s="22"/>
      <c r="B40" s="35"/>
      <c r="C40" s="1132" t="s">
        <v>541</v>
      </c>
      <c r="D40" s="1132"/>
      <c r="E40" s="1133"/>
      <c r="F40" s="36">
        <v>0.06</v>
      </c>
      <c r="G40" s="37">
        <v>0.05</v>
      </c>
      <c r="H40" s="37">
        <v>0.04</v>
      </c>
      <c r="I40" s="37">
        <v>0.01</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542</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543</v>
      </c>
      <c r="D43" s="1134"/>
      <c r="E43" s="1135"/>
      <c r="F43" s="41">
        <v>0</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LVXeM/pOOj/k0PiUMtn5PoO/gx4LvI3nwkt1Jb/+DHAnTxK9nEK7MmGKZyMB5aJSLFetcTV0JuUnMbl/MXLKA==" saltValue="IbuVZM+Vt4B4w9nxdnbe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420</v>
      </c>
      <c r="L45" s="58">
        <v>424</v>
      </c>
      <c r="M45" s="58">
        <v>445</v>
      </c>
      <c r="N45" s="58">
        <v>463</v>
      </c>
      <c r="O45" s="59">
        <v>501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70</v>
      </c>
      <c r="L48" s="62">
        <v>79</v>
      </c>
      <c r="M48" s="62">
        <v>77</v>
      </c>
      <c r="N48" s="62">
        <v>69</v>
      </c>
      <c r="O48" s="63">
        <v>81</v>
      </c>
      <c r="P48" s="46"/>
      <c r="Q48" s="46"/>
      <c r="R48" s="46"/>
      <c r="S48" s="46"/>
      <c r="T48" s="46"/>
      <c r="U48" s="46"/>
    </row>
    <row r="49" spans="1:21" ht="30.75" customHeight="1" x14ac:dyDescent="0.15">
      <c r="A49" s="46"/>
      <c r="B49" s="1140"/>
      <c r="C49" s="1141"/>
      <c r="D49" s="60"/>
      <c r="E49" s="1146" t="s">
        <v>14</v>
      </c>
      <c r="F49" s="1146"/>
      <c r="G49" s="1146"/>
      <c r="H49" s="1146"/>
      <c r="I49" s="1146"/>
      <c r="J49" s="1147"/>
      <c r="K49" s="61">
        <v>12</v>
      </c>
      <c r="L49" s="62">
        <v>13</v>
      </c>
      <c r="M49" s="62">
        <v>13</v>
      </c>
      <c r="N49" s="62">
        <v>13</v>
      </c>
      <c r="O49" s="63">
        <v>19</v>
      </c>
      <c r="P49" s="46"/>
      <c r="Q49" s="46"/>
      <c r="R49" s="46"/>
      <c r="S49" s="46"/>
      <c r="T49" s="46"/>
      <c r="U49" s="46"/>
    </row>
    <row r="50" spans="1:21" ht="30.75" customHeight="1" x14ac:dyDescent="0.15">
      <c r="A50" s="46"/>
      <c r="B50" s="1140"/>
      <c r="C50" s="1141"/>
      <c r="D50" s="60"/>
      <c r="E50" s="1146" t="s">
        <v>15</v>
      </c>
      <c r="F50" s="1146"/>
      <c r="G50" s="1146"/>
      <c r="H50" s="1146"/>
      <c r="I50" s="1146"/>
      <c r="J50" s="1147"/>
      <c r="K50" s="61">
        <v>4</v>
      </c>
      <c r="L50" s="62">
        <v>9</v>
      </c>
      <c r="M50" s="62">
        <v>9</v>
      </c>
      <c r="N50" s="62">
        <v>18</v>
      </c>
      <c r="O50" s="63">
        <v>27</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339</v>
      </c>
      <c r="L52" s="62">
        <v>345</v>
      </c>
      <c r="M52" s="62">
        <v>357</v>
      </c>
      <c r="N52" s="62">
        <v>364</v>
      </c>
      <c r="O52" s="63">
        <v>379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167</v>
      </c>
      <c r="L53" s="67">
        <v>180</v>
      </c>
      <c r="M53" s="67">
        <v>187</v>
      </c>
      <c r="N53" s="67">
        <v>199</v>
      </c>
      <c r="O53" s="68">
        <v>249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W2KdP5HaIeMiUWEnbJXjiWoZ8c9HvWHHkVH0snNgOu0q4M0pBG61BQG7wGALnR92lcEChRiY/plEXjCfgbZ8g==" saltValue="SuXG6DC/FJuQjSLMElri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2">
        <v>5308</v>
      </c>
      <c r="J41" s="343">
        <v>5475</v>
      </c>
      <c r="K41" s="343">
        <v>5392</v>
      </c>
      <c r="L41" s="343">
        <v>5137</v>
      </c>
      <c r="M41" s="344">
        <v>4853</v>
      </c>
    </row>
    <row r="42" spans="2:13" ht="27.75" customHeight="1" x14ac:dyDescent="0.15">
      <c r="B42" s="1171"/>
      <c r="C42" s="1172"/>
      <c r="D42" s="104"/>
      <c r="E42" s="1177" t="s">
        <v>32</v>
      </c>
      <c r="F42" s="1177"/>
      <c r="G42" s="1177"/>
      <c r="H42" s="1178"/>
      <c r="I42" s="345">
        <v>349</v>
      </c>
      <c r="J42" s="346">
        <v>340</v>
      </c>
      <c r="K42" s="346">
        <v>331</v>
      </c>
      <c r="L42" s="346">
        <v>313</v>
      </c>
      <c r="M42" s="347">
        <v>286</v>
      </c>
    </row>
    <row r="43" spans="2:13" ht="27.75" customHeight="1" x14ac:dyDescent="0.15">
      <c r="B43" s="1171"/>
      <c r="C43" s="1172"/>
      <c r="D43" s="104"/>
      <c r="E43" s="1177" t="s">
        <v>33</v>
      </c>
      <c r="F43" s="1177"/>
      <c r="G43" s="1177"/>
      <c r="H43" s="1178"/>
      <c r="I43" s="345">
        <v>877</v>
      </c>
      <c r="J43" s="346">
        <v>853</v>
      </c>
      <c r="K43" s="346">
        <v>822</v>
      </c>
      <c r="L43" s="346">
        <v>787</v>
      </c>
      <c r="M43" s="347">
        <v>799</v>
      </c>
    </row>
    <row r="44" spans="2:13" ht="27.75" customHeight="1" x14ac:dyDescent="0.15">
      <c r="B44" s="1171"/>
      <c r="C44" s="1172"/>
      <c r="D44" s="104"/>
      <c r="E44" s="1177" t="s">
        <v>34</v>
      </c>
      <c r="F44" s="1177"/>
      <c r="G44" s="1177"/>
      <c r="H44" s="1178"/>
      <c r="I44" s="345">
        <v>66</v>
      </c>
      <c r="J44" s="346">
        <v>60</v>
      </c>
      <c r="K44" s="346">
        <v>47</v>
      </c>
      <c r="L44" s="346">
        <v>36</v>
      </c>
      <c r="M44" s="347">
        <v>26</v>
      </c>
    </row>
    <row r="45" spans="2:13" ht="27.75" customHeight="1" x14ac:dyDescent="0.15">
      <c r="B45" s="1171"/>
      <c r="C45" s="1172"/>
      <c r="D45" s="104"/>
      <c r="E45" s="1177" t="s">
        <v>35</v>
      </c>
      <c r="F45" s="1177"/>
      <c r="G45" s="1177"/>
      <c r="H45" s="1178"/>
      <c r="I45" s="345">
        <v>850</v>
      </c>
      <c r="J45" s="346">
        <v>771</v>
      </c>
      <c r="K45" s="346">
        <v>748</v>
      </c>
      <c r="L45" s="346">
        <v>684</v>
      </c>
      <c r="M45" s="347">
        <v>653</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1580</v>
      </c>
      <c r="J50" s="346">
        <v>1664</v>
      </c>
      <c r="K50" s="346">
        <v>1822</v>
      </c>
      <c r="L50" s="346">
        <v>2076</v>
      </c>
      <c r="M50" s="347">
        <v>2049</v>
      </c>
    </row>
    <row r="51" spans="2:13" ht="27.75" customHeight="1" x14ac:dyDescent="0.15">
      <c r="B51" s="1171"/>
      <c r="C51" s="1172"/>
      <c r="D51" s="104"/>
      <c r="E51" s="1177" t="s">
        <v>42</v>
      </c>
      <c r="F51" s="1177"/>
      <c r="G51" s="1177"/>
      <c r="H51" s="1178"/>
      <c r="I51" s="345">
        <v>85</v>
      </c>
      <c r="J51" s="346">
        <v>78</v>
      </c>
      <c r="K51" s="346">
        <v>63</v>
      </c>
      <c r="L51" s="346">
        <v>53</v>
      </c>
      <c r="M51" s="347">
        <v>45</v>
      </c>
    </row>
    <row r="52" spans="2:13" ht="27.75" customHeight="1" x14ac:dyDescent="0.15">
      <c r="B52" s="1173"/>
      <c r="C52" s="1174"/>
      <c r="D52" s="104"/>
      <c r="E52" s="1177" t="s">
        <v>43</v>
      </c>
      <c r="F52" s="1177"/>
      <c r="G52" s="1177"/>
      <c r="H52" s="1178"/>
      <c r="I52" s="345">
        <v>4527</v>
      </c>
      <c r="J52" s="346">
        <v>4491</v>
      </c>
      <c r="K52" s="346">
        <v>4515</v>
      </c>
      <c r="L52" s="346">
        <v>4350</v>
      </c>
      <c r="M52" s="347">
        <v>4170</v>
      </c>
    </row>
    <row r="53" spans="2:13" ht="27.75" customHeight="1" thickBot="1" x14ac:dyDescent="0.2">
      <c r="B53" s="1184" t="s">
        <v>19</v>
      </c>
      <c r="C53" s="1185"/>
      <c r="D53" s="108"/>
      <c r="E53" s="1186" t="s">
        <v>44</v>
      </c>
      <c r="F53" s="1186"/>
      <c r="G53" s="1186"/>
      <c r="H53" s="1187"/>
      <c r="I53" s="348">
        <v>1258</v>
      </c>
      <c r="J53" s="349">
        <v>1265</v>
      </c>
      <c r="K53" s="349">
        <v>940</v>
      </c>
      <c r="L53" s="349">
        <v>478</v>
      </c>
      <c r="M53" s="350">
        <v>352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8qaRQ9iBmqg8CLydxzfhRj/OZnCEzB2qZTsZgl0w7UGtBe5CGNi2XIykfew6s/uZAHkNyTLxwFrN0V9NpneRw==" saltValue="FwPhirg4XW/NVeb0KmHP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676</v>
      </c>
      <c r="G55" s="120">
        <v>894</v>
      </c>
      <c r="H55" s="121">
        <v>938</v>
      </c>
    </row>
    <row r="56" spans="2:8" ht="52.5" customHeight="1" x14ac:dyDescent="0.15">
      <c r="B56" s="122"/>
      <c r="C56" s="1198" t="s">
        <v>47</v>
      </c>
      <c r="D56" s="1198"/>
      <c r="E56" s="1199"/>
      <c r="F56" s="123">
        <v>39</v>
      </c>
      <c r="G56" s="123">
        <v>39</v>
      </c>
      <c r="H56" s="124">
        <v>39</v>
      </c>
    </row>
    <row r="57" spans="2:8" ht="53.25" customHeight="1" x14ac:dyDescent="0.15">
      <c r="B57" s="122"/>
      <c r="C57" s="1200" t="s">
        <v>48</v>
      </c>
      <c r="D57" s="1200"/>
      <c r="E57" s="1201"/>
      <c r="F57" s="125">
        <v>606</v>
      </c>
      <c r="G57" s="125">
        <v>606</v>
      </c>
      <c r="H57" s="126">
        <v>541</v>
      </c>
    </row>
    <row r="58" spans="2:8" ht="45.75" customHeight="1" x14ac:dyDescent="0.15">
      <c r="B58" s="127"/>
      <c r="C58" s="1188" t="s">
        <v>562</v>
      </c>
      <c r="D58" s="1189"/>
      <c r="E58" s="1190"/>
      <c r="F58" s="128">
        <v>368</v>
      </c>
      <c r="G58" s="128">
        <v>370</v>
      </c>
      <c r="H58" s="129">
        <v>306</v>
      </c>
    </row>
    <row r="59" spans="2:8" ht="45.75" customHeight="1" x14ac:dyDescent="0.15">
      <c r="B59" s="127"/>
      <c r="C59" s="1188" t="s">
        <v>563</v>
      </c>
      <c r="D59" s="1189"/>
      <c r="E59" s="1190"/>
      <c r="F59" s="128">
        <v>77</v>
      </c>
      <c r="G59" s="128">
        <v>78</v>
      </c>
      <c r="H59" s="129">
        <v>79</v>
      </c>
    </row>
    <row r="60" spans="2:8" ht="45.75" customHeight="1" x14ac:dyDescent="0.15">
      <c r="B60" s="127"/>
      <c r="C60" s="1188" t="s">
        <v>564</v>
      </c>
      <c r="D60" s="1189"/>
      <c r="E60" s="1190"/>
      <c r="F60" s="128">
        <v>55</v>
      </c>
      <c r="G60" s="128">
        <v>55</v>
      </c>
      <c r="H60" s="129">
        <v>55</v>
      </c>
    </row>
    <row r="61" spans="2:8" ht="45.75" customHeight="1" x14ac:dyDescent="0.15">
      <c r="B61" s="127"/>
      <c r="C61" s="1188" t="s">
        <v>565</v>
      </c>
      <c r="D61" s="1189"/>
      <c r="E61" s="1190"/>
      <c r="F61" s="128">
        <v>41</v>
      </c>
      <c r="G61" s="128">
        <v>41</v>
      </c>
      <c r="H61" s="129">
        <v>41</v>
      </c>
    </row>
    <row r="62" spans="2:8" ht="45.75" customHeight="1" thickBot="1" x14ac:dyDescent="0.2">
      <c r="B62" s="130"/>
      <c r="C62" s="1191" t="s">
        <v>566</v>
      </c>
      <c r="D62" s="1192"/>
      <c r="E62" s="1193"/>
      <c r="F62" s="131">
        <v>35</v>
      </c>
      <c r="G62" s="131">
        <v>35</v>
      </c>
      <c r="H62" s="132">
        <v>31</v>
      </c>
    </row>
    <row r="63" spans="2:8" ht="52.5" customHeight="1" thickBot="1" x14ac:dyDescent="0.2">
      <c r="B63" s="133"/>
      <c r="C63" s="1194" t="s">
        <v>49</v>
      </c>
      <c r="D63" s="1194"/>
      <c r="E63" s="1195"/>
      <c r="F63" s="134">
        <v>1321</v>
      </c>
      <c r="G63" s="134">
        <v>1539</v>
      </c>
      <c r="H63" s="135">
        <v>1518</v>
      </c>
    </row>
    <row r="64" spans="2:8" x14ac:dyDescent="0.15"/>
  </sheetData>
  <sheetProtection algorithmName="SHA-512" hashValue="83rPTs6+PkQZmK5AyBP9mUkolODNQXnht7qhxkXwYo1TUa5gZkdOosOrMPIn0sZoIprfgLg6heNeXnqE7CHwQg==" saltValue="nEKT03euG19bpGagOfS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570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571</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572</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573</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526</v>
      </c>
      <c r="BQ50" s="1226"/>
      <c r="BR50" s="1226"/>
      <c r="BS50" s="1226"/>
      <c r="BT50" s="1226"/>
      <c r="BU50" s="1226"/>
      <c r="BV50" s="1226"/>
      <c r="BW50" s="1226"/>
      <c r="BX50" s="1226" t="s">
        <v>527</v>
      </c>
      <c r="BY50" s="1226"/>
      <c r="BZ50" s="1226"/>
      <c r="CA50" s="1226"/>
      <c r="CB50" s="1226"/>
      <c r="CC50" s="1226"/>
      <c r="CD50" s="1226"/>
      <c r="CE50" s="1226"/>
      <c r="CF50" s="1226" t="s">
        <v>528</v>
      </c>
      <c r="CG50" s="1226"/>
      <c r="CH50" s="1226"/>
      <c r="CI50" s="1226"/>
      <c r="CJ50" s="1226"/>
      <c r="CK50" s="1226"/>
      <c r="CL50" s="1226"/>
      <c r="CM50" s="1226"/>
      <c r="CN50" s="1226" t="s">
        <v>529</v>
      </c>
      <c r="CO50" s="1226"/>
      <c r="CP50" s="1226"/>
      <c r="CQ50" s="1226"/>
      <c r="CR50" s="1226"/>
      <c r="CS50" s="1226"/>
      <c r="CT50" s="1226"/>
      <c r="CU50" s="1226"/>
      <c r="CV50" s="1226" t="s">
        <v>530</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574</v>
      </c>
      <c r="AO51" s="1230"/>
      <c r="AP51" s="1230"/>
      <c r="AQ51" s="1230"/>
      <c r="AR51" s="1230"/>
      <c r="AS51" s="1230"/>
      <c r="AT51" s="1230"/>
      <c r="AU51" s="1230"/>
      <c r="AV51" s="1230"/>
      <c r="AW51" s="1230"/>
      <c r="AX51" s="1230"/>
      <c r="AY51" s="1230"/>
      <c r="AZ51" s="1230"/>
      <c r="BA51" s="1230"/>
      <c r="BB51" s="1230" t="s">
        <v>575</v>
      </c>
      <c r="BC51" s="1230"/>
      <c r="BD51" s="1230"/>
      <c r="BE51" s="1230"/>
      <c r="BF51" s="1230"/>
      <c r="BG51" s="1230"/>
      <c r="BH51" s="1230"/>
      <c r="BI51" s="1230"/>
      <c r="BJ51" s="1230"/>
      <c r="BK51" s="1230"/>
      <c r="BL51" s="1230"/>
      <c r="BM51" s="1230"/>
      <c r="BN51" s="1230"/>
      <c r="BO51" s="1230"/>
      <c r="BP51" s="1231">
        <v>55</v>
      </c>
      <c r="BQ51" s="1231"/>
      <c r="BR51" s="1231"/>
      <c r="BS51" s="1231"/>
      <c r="BT51" s="1231"/>
      <c r="BU51" s="1231"/>
      <c r="BV51" s="1231"/>
      <c r="BW51" s="1231"/>
      <c r="BX51" s="1231">
        <v>51.8</v>
      </c>
      <c r="BY51" s="1231"/>
      <c r="BZ51" s="1231"/>
      <c r="CA51" s="1231"/>
      <c r="CB51" s="1231"/>
      <c r="CC51" s="1231"/>
      <c r="CD51" s="1231"/>
      <c r="CE51" s="1231"/>
      <c r="CF51" s="1231">
        <v>35.200000000000003</v>
      </c>
      <c r="CG51" s="1231"/>
      <c r="CH51" s="1231"/>
      <c r="CI51" s="1231"/>
      <c r="CJ51" s="1231"/>
      <c r="CK51" s="1231"/>
      <c r="CL51" s="1231"/>
      <c r="CM51" s="1231"/>
      <c r="CN51" s="1231">
        <v>18.2</v>
      </c>
      <c r="CO51" s="1231"/>
      <c r="CP51" s="1231"/>
      <c r="CQ51" s="1231"/>
      <c r="CR51" s="1231"/>
      <c r="CS51" s="1231"/>
      <c r="CT51" s="1231"/>
      <c r="CU51" s="1231"/>
      <c r="CV51" s="1231">
        <v>13.5</v>
      </c>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576</v>
      </c>
      <c r="BC53" s="1230"/>
      <c r="BD53" s="1230"/>
      <c r="BE53" s="1230"/>
      <c r="BF53" s="1230"/>
      <c r="BG53" s="1230"/>
      <c r="BH53" s="1230"/>
      <c r="BI53" s="1230"/>
      <c r="BJ53" s="1230"/>
      <c r="BK53" s="1230"/>
      <c r="BL53" s="1230"/>
      <c r="BM53" s="1230"/>
      <c r="BN53" s="1230"/>
      <c r="BO53" s="1230"/>
      <c r="BP53" s="1231">
        <v>48.8</v>
      </c>
      <c r="BQ53" s="1231"/>
      <c r="BR53" s="1231"/>
      <c r="BS53" s="1231"/>
      <c r="BT53" s="1231"/>
      <c r="BU53" s="1231"/>
      <c r="BV53" s="1231"/>
      <c r="BW53" s="1231"/>
      <c r="BX53" s="1231">
        <v>47</v>
      </c>
      <c r="BY53" s="1231"/>
      <c r="BZ53" s="1231"/>
      <c r="CA53" s="1231"/>
      <c r="CB53" s="1231"/>
      <c r="CC53" s="1231"/>
      <c r="CD53" s="1231"/>
      <c r="CE53" s="1231"/>
      <c r="CF53" s="1231">
        <v>48.8</v>
      </c>
      <c r="CG53" s="1231"/>
      <c r="CH53" s="1231"/>
      <c r="CI53" s="1231"/>
      <c r="CJ53" s="1231"/>
      <c r="CK53" s="1231"/>
      <c r="CL53" s="1231"/>
      <c r="CM53" s="1231"/>
      <c r="CN53" s="1231">
        <v>50.3</v>
      </c>
      <c r="CO53" s="1231"/>
      <c r="CP53" s="1231"/>
      <c r="CQ53" s="1231"/>
      <c r="CR53" s="1231"/>
      <c r="CS53" s="1231"/>
      <c r="CT53" s="1231"/>
      <c r="CU53" s="1231"/>
      <c r="CV53" s="1231">
        <v>52</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577</v>
      </c>
      <c r="AO55" s="1226"/>
      <c r="AP55" s="1226"/>
      <c r="AQ55" s="1226"/>
      <c r="AR55" s="1226"/>
      <c r="AS55" s="1226"/>
      <c r="AT55" s="1226"/>
      <c r="AU55" s="1226"/>
      <c r="AV55" s="1226"/>
      <c r="AW55" s="1226"/>
      <c r="AX55" s="1226"/>
      <c r="AY55" s="1226"/>
      <c r="AZ55" s="1226"/>
      <c r="BA55" s="1226"/>
      <c r="BB55" s="1230" t="s">
        <v>575</v>
      </c>
      <c r="BC55" s="1230"/>
      <c r="BD55" s="1230"/>
      <c r="BE55" s="1230"/>
      <c r="BF55" s="1230"/>
      <c r="BG55" s="1230"/>
      <c r="BH55" s="1230"/>
      <c r="BI55" s="1230"/>
      <c r="BJ55" s="1230"/>
      <c r="BK55" s="1230"/>
      <c r="BL55" s="1230"/>
      <c r="BM55" s="1230"/>
      <c r="BN55" s="1230"/>
      <c r="BO55" s="1230"/>
      <c r="BP55" s="1231">
        <v>3</v>
      </c>
      <c r="BQ55" s="1231"/>
      <c r="BR55" s="1231"/>
      <c r="BS55" s="1231"/>
      <c r="BT55" s="1231"/>
      <c r="BU55" s="1231"/>
      <c r="BV55" s="1231"/>
      <c r="BW55" s="1231"/>
      <c r="BX55" s="1231">
        <v>3.4</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578</v>
      </c>
      <c r="BC57" s="1230"/>
      <c r="BD57" s="1230"/>
      <c r="BE57" s="1230"/>
      <c r="BF57" s="1230"/>
      <c r="BG57" s="1230"/>
      <c r="BH57" s="1230"/>
      <c r="BI57" s="1230"/>
      <c r="BJ57" s="1230"/>
      <c r="BK57" s="1230"/>
      <c r="BL57" s="1230"/>
      <c r="BM57" s="1230"/>
      <c r="BN57" s="1230"/>
      <c r="BO57" s="1230"/>
      <c r="BP57" s="1231">
        <v>63.3</v>
      </c>
      <c r="BQ57" s="1231"/>
      <c r="BR57" s="1231"/>
      <c r="BS57" s="1231"/>
      <c r="BT57" s="1231"/>
      <c r="BU57" s="1231"/>
      <c r="BV57" s="1231"/>
      <c r="BW57" s="1231"/>
      <c r="BX57" s="1231">
        <v>62.8</v>
      </c>
      <c r="BY57" s="1231"/>
      <c r="BZ57" s="1231"/>
      <c r="CA57" s="1231"/>
      <c r="CB57" s="1231"/>
      <c r="CC57" s="1231"/>
      <c r="CD57" s="1231"/>
      <c r="CE57" s="1231"/>
      <c r="CF57" s="1231">
        <v>62.7</v>
      </c>
      <c r="CG57" s="1231"/>
      <c r="CH57" s="1231"/>
      <c r="CI57" s="1231"/>
      <c r="CJ57" s="1231"/>
      <c r="CK57" s="1231"/>
      <c r="CL57" s="1231"/>
      <c r="CM57" s="1231"/>
      <c r="CN57" s="1231">
        <v>63.1</v>
      </c>
      <c r="CO57" s="1231"/>
      <c r="CP57" s="1231"/>
      <c r="CQ57" s="1231"/>
      <c r="CR57" s="1231"/>
      <c r="CS57" s="1231"/>
      <c r="CT57" s="1231"/>
      <c r="CU57" s="1231"/>
      <c r="CV57" s="1231">
        <v>63.8</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579</v>
      </c>
    </row>
    <row r="64" spans="1:109" x14ac:dyDescent="0.15">
      <c r="B64" s="259"/>
      <c r="G64" s="1208"/>
      <c r="I64" s="1240"/>
      <c r="J64" s="1240"/>
      <c r="K64" s="1240"/>
      <c r="L64" s="1240"/>
      <c r="M64" s="1240"/>
      <c r="N64" s="1241"/>
      <c r="AM64" s="1208"/>
      <c r="AN64" s="1208" t="s">
        <v>571</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580</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573</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526</v>
      </c>
      <c r="BQ72" s="1226"/>
      <c r="BR72" s="1226"/>
      <c r="BS72" s="1226"/>
      <c r="BT72" s="1226"/>
      <c r="BU72" s="1226"/>
      <c r="BV72" s="1226"/>
      <c r="BW72" s="1226"/>
      <c r="BX72" s="1226" t="s">
        <v>527</v>
      </c>
      <c r="BY72" s="1226"/>
      <c r="BZ72" s="1226"/>
      <c r="CA72" s="1226"/>
      <c r="CB72" s="1226"/>
      <c r="CC72" s="1226"/>
      <c r="CD72" s="1226"/>
      <c r="CE72" s="1226"/>
      <c r="CF72" s="1226" t="s">
        <v>528</v>
      </c>
      <c r="CG72" s="1226"/>
      <c r="CH72" s="1226"/>
      <c r="CI72" s="1226"/>
      <c r="CJ72" s="1226"/>
      <c r="CK72" s="1226"/>
      <c r="CL72" s="1226"/>
      <c r="CM72" s="1226"/>
      <c r="CN72" s="1226" t="s">
        <v>529</v>
      </c>
      <c r="CO72" s="1226"/>
      <c r="CP72" s="1226"/>
      <c r="CQ72" s="1226"/>
      <c r="CR72" s="1226"/>
      <c r="CS72" s="1226"/>
      <c r="CT72" s="1226"/>
      <c r="CU72" s="1226"/>
      <c r="CV72" s="1226" t="s">
        <v>530</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574</v>
      </c>
      <c r="AO73" s="1230"/>
      <c r="AP73" s="1230"/>
      <c r="AQ73" s="1230"/>
      <c r="AR73" s="1230"/>
      <c r="AS73" s="1230"/>
      <c r="AT73" s="1230"/>
      <c r="AU73" s="1230"/>
      <c r="AV73" s="1230"/>
      <c r="AW73" s="1230"/>
      <c r="AX73" s="1230"/>
      <c r="AY73" s="1230"/>
      <c r="AZ73" s="1230"/>
      <c r="BA73" s="1230"/>
      <c r="BB73" s="1230" t="s">
        <v>575</v>
      </c>
      <c r="BC73" s="1230"/>
      <c r="BD73" s="1230"/>
      <c r="BE73" s="1230"/>
      <c r="BF73" s="1230"/>
      <c r="BG73" s="1230"/>
      <c r="BH73" s="1230"/>
      <c r="BI73" s="1230"/>
      <c r="BJ73" s="1230"/>
      <c r="BK73" s="1230"/>
      <c r="BL73" s="1230"/>
      <c r="BM73" s="1230"/>
      <c r="BN73" s="1230"/>
      <c r="BO73" s="1230"/>
      <c r="BP73" s="1231">
        <v>55</v>
      </c>
      <c r="BQ73" s="1231"/>
      <c r="BR73" s="1231"/>
      <c r="BS73" s="1231"/>
      <c r="BT73" s="1231"/>
      <c r="BU73" s="1231"/>
      <c r="BV73" s="1231"/>
      <c r="BW73" s="1231"/>
      <c r="BX73" s="1231">
        <v>51.8</v>
      </c>
      <c r="BY73" s="1231"/>
      <c r="BZ73" s="1231"/>
      <c r="CA73" s="1231"/>
      <c r="CB73" s="1231"/>
      <c r="CC73" s="1231"/>
      <c r="CD73" s="1231"/>
      <c r="CE73" s="1231"/>
      <c r="CF73" s="1231">
        <v>35.200000000000003</v>
      </c>
      <c r="CG73" s="1231"/>
      <c r="CH73" s="1231"/>
      <c r="CI73" s="1231"/>
      <c r="CJ73" s="1231"/>
      <c r="CK73" s="1231"/>
      <c r="CL73" s="1231"/>
      <c r="CM73" s="1231"/>
      <c r="CN73" s="1231">
        <v>18.2</v>
      </c>
      <c r="CO73" s="1231"/>
      <c r="CP73" s="1231"/>
      <c r="CQ73" s="1231"/>
      <c r="CR73" s="1231"/>
      <c r="CS73" s="1231"/>
      <c r="CT73" s="1231"/>
      <c r="CU73" s="1231"/>
      <c r="CV73" s="1231">
        <v>13.5</v>
      </c>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581</v>
      </c>
      <c r="BC75" s="1230"/>
      <c r="BD75" s="1230"/>
      <c r="BE75" s="1230"/>
      <c r="BF75" s="1230"/>
      <c r="BG75" s="1230"/>
      <c r="BH75" s="1230"/>
      <c r="BI75" s="1230"/>
      <c r="BJ75" s="1230"/>
      <c r="BK75" s="1230"/>
      <c r="BL75" s="1230"/>
      <c r="BM75" s="1230"/>
      <c r="BN75" s="1230"/>
      <c r="BO75" s="1230"/>
      <c r="BP75" s="1231">
        <v>7</v>
      </c>
      <c r="BQ75" s="1231"/>
      <c r="BR75" s="1231"/>
      <c r="BS75" s="1231"/>
      <c r="BT75" s="1231"/>
      <c r="BU75" s="1231"/>
      <c r="BV75" s="1231"/>
      <c r="BW75" s="1231"/>
      <c r="BX75" s="1231">
        <v>7.2</v>
      </c>
      <c r="BY75" s="1231"/>
      <c r="BZ75" s="1231"/>
      <c r="CA75" s="1231"/>
      <c r="CB75" s="1231"/>
      <c r="CC75" s="1231"/>
      <c r="CD75" s="1231"/>
      <c r="CE75" s="1231"/>
      <c r="CF75" s="1231">
        <v>7.2</v>
      </c>
      <c r="CG75" s="1231"/>
      <c r="CH75" s="1231"/>
      <c r="CI75" s="1231"/>
      <c r="CJ75" s="1231"/>
      <c r="CK75" s="1231"/>
      <c r="CL75" s="1231"/>
      <c r="CM75" s="1231"/>
      <c r="CN75" s="1231">
        <v>7.3</v>
      </c>
      <c r="CO75" s="1231"/>
      <c r="CP75" s="1231"/>
      <c r="CQ75" s="1231"/>
      <c r="CR75" s="1231"/>
      <c r="CS75" s="1231"/>
      <c r="CT75" s="1231"/>
      <c r="CU75" s="1231"/>
      <c r="CV75" s="1231">
        <v>8</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582</v>
      </c>
      <c r="AO77" s="1226"/>
      <c r="AP77" s="1226"/>
      <c r="AQ77" s="1226"/>
      <c r="AR77" s="1226"/>
      <c r="AS77" s="1226"/>
      <c r="AT77" s="1226"/>
      <c r="AU77" s="1226"/>
      <c r="AV77" s="1226"/>
      <c r="AW77" s="1226"/>
      <c r="AX77" s="1226"/>
      <c r="AY77" s="1226"/>
      <c r="AZ77" s="1226"/>
      <c r="BA77" s="1226"/>
      <c r="BB77" s="1230" t="s">
        <v>575</v>
      </c>
      <c r="BC77" s="1230"/>
      <c r="BD77" s="1230"/>
      <c r="BE77" s="1230"/>
      <c r="BF77" s="1230"/>
      <c r="BG77" s="1230"/>
      <c r="BH77" s="1230"/>
      <c r="BI77" s="1230"/>
      <c r="BJ77" s="1230"/>
      <c r="BK77" s="1230"/>
      <c r="BL77" s="1230"/>
      <c r="BM77" s="1230"/>
      <c r="BN77" s="1230"/>
      <c r="BO77" s="1230"/>
      <c r="BP77" s="1231">
        <v>3</v>
      </c>
      <c r="BQ77" s="1231"/>
      <c r="BR77" s="1231"/>
      <c r="BS77" s="1231"/>
      <c r="BT77" s="1231"/>
      <c r="BU77" s="1231"/>
      <c r="BV77" s="1231"/>
      <c r="BW77" s="1231"/>
      <c r="BX77" s="1231">
        <v>3.4</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583</v>
      </c>
      <c r="BC79" s="1230"/>
      <c r="BD79" s="1230"/>
      <c r="BE79" s="1230"/>
      <c r="BF79" s="1230"/>
      <c r="BG79" s="1230"/>
      <c r="BH79" s="1230"/>
      <c r="BI79" s="1230"/>
      <c r="BJ79" s="1230"/>
      <c r="BK79" s="1230"/>
      <c r="BL79" s="1230"/>
      <c r="BM79" s="1230"/>
      <c r="BN79" s="1230"/>
      <c r="BO79" s="1230"/>
      <c r="BP79" s="1231">
        <v>8.8000000000000007</v>
      </c>
      <c r="BQ79" s="1231"/>
      <c r="BR79" s="1231"/>
      <c r="BS79" s="1231"/>
      <c r="BT79" s="1231"/>
      <c r="BU79" s="1231"/>
      <c r="BV79" s="1231"/>
      <c r="BW79" s="1231"/>
      <c r="BX79" s="1231">
        <v>8.8000000000000007</v>
      </c>
      <c r="BY79" s="1231"/>
      <c r="BZ79" s="1231"/>
      <c r="CA79" s="1231"/>
      <c r="CB79" s="1231"/>
      <c r="CC79" s="1231"/>
      <c r="CD79" s="1231"/>
      <c r="CE79" s="1231"/>
      <c r="CF79" s="1231">
        <v>8.3000000000000007</v>
      </c>
      <c r="CG79" s="1231"/>
      <c r="CH79" s="1231"/>
      <c r="CI79" s="1231"/>
      <c r="CJ79" s="1231"/>
      <c r="CK79" s="1231"/>
      <c r="CL79" s="1231"/>
      <c r="CM79" s="1231"/>
      <c r="CN79" s="1231">
        <v>8.1</v>
      </c>
      <c r="CO79" s="1231"/>
      <c r="CP79" s="1231"/>
      <c r="CQ79" s="1231"/>
      <c r="CR79" s="1231"/>
      <c r="CS79" s="1231"/>
      <c r="CT79" s="1231"/>
      <c r="CU79" s="1231"/>
      <c r="CV79" s="1231">
        <v>8.1999999999999993</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Tkyl6MiH3sjz48Ujx9GqKnglWwi8e76Lbv+q6uFpZn0QRV/+5ht8K9ofM0bXdNY9tFQ70VEIZG312rQZTtcFgA==" saltValue="9MKT9LnXRPPVbTs8pa1U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584</v>
      </c>
    </row>
  </sheetData>
  <sheetProtection algorithmName="SHA-512" hashValue="TSIfo0P5CkSAsjMTVulv3Oqxk2SsYFxdX0kk6I0+m4C2qFMaI/jmVKRmw0zgE0LpvOMGAKFoJlY73svoZFIVCQ==" saltValue="ljFaaPMjmCmHyuKT8APS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476</v>
      </c>
    </row>
  </sheetData>
  <sheetProtection algorithmName="SHA-512" hashValue="4K8X/O4G+cw1xbWYn/AshE7F3SzXC2nYq6XDwPUdQHDcA6LnE2Zo/3x0xh3kj+Wr/xdfHkV2hae+VZPXs88PXQ==" saltValue="FwmsnnUaPkfAD9ywJKOG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216943</v>
      </c>
      <c r="E3" s="154"/>
      <c r="F3" s="155">
        <v>145139</v>
      </c>
      <c r="G3" s="156"/>
      <c r="H3" s="157"/>
    </row>
    <row r="4" spans="1:8" x14ac:dyDescent="0.15">
      <c r="A4" s="158"/>
      <c r="B4" s="159"/>
      <c r="C4" s="160"/>
      <c r="D4" s="161">
        <v>14676</v>
      </c>
      <c r="E4" s="162"/>
      <c r="F4" s="163">
        <v>83762</v>
      </c>
      <c r="G4" s="164"/>
      <c r="H4" s="165"/>
    </row>
    <row r="5" spans="1:8" x14ac:dyDescent="0.15">
      <c r="A5" s="146" t="s">
        <v>520</v>
      </c>
      <c r="B5" s="151"/>
      <c r="C5" s="152"/>
      <c r="D5" s="153">
        <v>68656</v>
      </c>
      <c r="E5" s="154"/>
      <c r="F5" s="155">
        <v>125391</v>
      </c>
      <c r="G5" s="156"/>
      <c r="H5" s="157"/>
    </row>
    <row r="6" spans="1:8" x14ac:dyDescent="0.15">
      <c r="A6" s="158"/>
      <c r="B6" s="159"/>
      <c r="C6" s="160"/>
      <c r="D6" s="161">
        <v>21131</v>
      </c>
      <c r="E6" s="162"/>
      <c r="F6" s="163">
        <v>68516</v>
      </c>
      <c r="G6" s="164"/>
      <c r="H6" s="165"/>
    </row>
    <row r="7" spans="1:8" x14ac:dyDescent="0.15">
      <c r="A7" s="146" t="s">
        <v>521</v>
      </c>
      <c r="B7" s="151"/>
      <c r="C7" s="152"/>
      <c r="D7" s="153">
        <v>41429</v>
      </c>
      <c r="E7" s="154"/>
      <c r="F7" s="155">
        <v>138402</v>
      </c>
      <c r="G7" s="156"/>
      <c r="H7" s="157"/>
    </row>
    <row r="8" spans="1:8" x14ac:dyDescent="0.15">
      <c r="A8" s="158"/>
      <c r="B8" s="159"/>
      <c r="C8" s="160"/>
      <c r="D8" s="161">
        <v>13415</v>
      </c>
      <c r="E8" s="162"/>
      <c r="F8" s="163">
        <v>70652</v>
      </c>
      <c r="G8" s="164"/>
      <c r="H8" s="165"/>
    </row>
    <row r="9" spans="1:8" x14ac:dyDescent="0.15">
      <c r="A9" s="146" t="s">
        <v>522</v>
      </c>
      <c r="B9" s="151"/>
      <c r="C9" s="152"/>
      <c r="D9" s="153">
        <v>17552</v>
      </c>
      <c r="E9" s="154"/>
      <c r="F9" s="155">
        <v>146367</v>
      </c>
      <c r="G9" s="156"/>
      <c r="H9" s="157"/>
    </row>
    <row r="10" spans="1:8" x14ac:dyDescent="0.15">
      <c r="A10" s="158"/>
      <c r="B10" s="159"/>
      <c r="C10" s="160"/>
      <c r="D10" s="161">
        <v>15566</v>
      </c>
      <c r="E10" s="162"/>
      <c r="F10" s="163">
        <v>79441</v>
      </c>
      <c r="G10" s="164"/>
      <c r="H10" s="165"/>
    </row>
    <row r="11" spans="1:8" x14ac:dyDescent="0.15">
      <c r="A11" s="146" t="s">
        <v>523</v>
      </c>
      <c r="B11" s="151"/>
      <c r="C11" s="152"/>
      <c r="D11" s="153">
        <v>26467</v>
      </c>
      <c r="E11" s="154"/>
      <c r="F11" s="155">
        <v>165181</v>
      </c>
      <c r="G11" s="156"/>
      <c r="H11" s="157"/>
    </row>
    <row r="12" spans="1:8" x14ac:dyDescent="0.15">
      <c r="A12" s="158"/>
      <c r="B12" s="159"/>
      <c r="C12" s="166"/>
      <c r="D12" s="161">
        <v>20800</v>
      </c>
      <c r="E12" s="162"/>
      <c r="F12" s="163">
        <v>82246</v>
      </c>
      <c r="G12" s="164"/>
      <c r="H12" s="165"/>
    </row>
    <row r="13" spans="1:8" x14ac:dyDescent="0.15">
      <c r="A13" s="146"/>
      <c r="B13" s="151"/>
      <c r="C13" s="152"/>
      <c r="D13" s="153">
        <v>74209</v>
      </c>
      <c r="E13" s="154"/>
      <c r="F13" s="155">
        <v>144096</v>
      </c>
      <c r="G13" s="167"/>
      <c r="H13" s="157"/>
    </row>
    <row r="14" spans="1:8" x14ac:dyDescent="0.15">
      <c r="A14" s="158"/>
      <c r="B14" s="159"/>
      <c r="C14" s="160"/>
      <c r="D14" s="161">
        <v>17118</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10.36</v>
      </c>
      <c r="C19" s="168">
        <f>ROUND(VALUE(SUBSTITUTE(実質収支比率等に係る経年分析!G$48,"▲","-")),2)</f>
        <v>4.17</v>
      </c>
      <c r="D19" s="168">
        <f>ROUND(VALUE(SUBSTITUTE(実質収支比率等に係る経年分析!H$48,"▲","-")),2)</f>
        <v>10.84</v>
      </c>
      <c r="E19" s="168">
        <f>ROUND(VALUE(SUBSTITUTE(実質収支比率等に係る経年分析!I$48,"▲","-")),2)</f>
        <v>7.51</v>
      </c>
      <c r="F19" s="168">
        <f>ROUND(VALUE(SUBSTITUTE(実質収支比率等に係る経年分析!J$48,"▲","-")),2)</f>
        <v>6.65</v>
      </c>
    </row>
    <row r="20" spans="1:11" x14ac:dyDescent="0.15">
      <c r="A20" s="168" t="s">
        <v>53</v>
      </c>
      <c r="B20" s="168">
        <f>ROUND(VALUE(SUBSTITUTE(実質収支比率等に係る経年分析!F$47,"▲","-")),2)</f>
        <v>18.420000000000002</v>
      </c>
      <c r="C20" s="168">
        <f>ROUND(VALUE(SUBSTITUTE(実質収支比率等に係る経年分析!G$47,"▲","-")),2)</f>
        <v>20.22</v>
      </c>
      <c r="D20" s="168">
        <f>ROUND(VALUE(SUBSTITUTE(実質収支比率等に係る経年分析!H$47,"▲","-")),2)</f>
        <v>22.46</v>
      </c>
      <c r="E20" s="168">
        <f>ROUND(VALUE(SUBSTITUTE(実質収支比率等に係る経年分析!I$47,"▲","-")),2)</f>
        <v>30.2</v>
      </c>
      <c r="F20" s="168">
        <f>ROUND(VALUE(SUBSTITUTE(実質収支比率等に係る経年分析!J$47,"▲","-")),2)</f>
        <v>31.56</v>
      </c>
    </row>
    <row r="21" spans="1:11" x14ac:dyDescent="0.15">
      <c r="A21" s="168" t="s">
        <v>54</v>
      </c>
      <c r="B21" s="168">
        <f>IF(ISNUMBER(VALUE(SUBSTITUTE(実質収支比率等に係る経年分析!F$49,"▲","-"))),ROUND(VALUE(SUBSTITUTE(実質収支比率等に係る経年分析!F$49,"▲","-")),2),NA())</f>
        <v>-6.02</v>
      </c>
      <c r="C21" s="168">
        <f>IF(ISNUMBER(VALUE(SUBSTITUTE(実質収支比率等に係る経年分析!G$49,"▲","-"))),ROUND(VALUE(SUBSTITUTE(実質収支比率等に係る経年分析!G$49,"▲","-")),2),NA())</f>
        <v>-8.15</v>
      </c>
      <c r="D21" s="168">
        <f>IF(ISNUMBER(VALUE(SUBSTITUTE(実質収支比率等に係る経年分析!H$49,"▲","-"))),ROUND(VALUE(SUBSTITUTE(実質収支比率等に係る経年分析!H$49,"▲","-")),2),NA())</f>
        <v>8.56</v>
      </c>
      <c r="E21" s="168">
        <f>IF(ISNUMBER(VALUE(SUBSTITUTE(実質収支比率等に係る経年分析!I$49,"▲","-"))),ROUND(VALUE(SUBSTITUTE(実質収支比率等に係る経年分析!I$49,"▲","-")),2),NA())</f>
        <v>-2.91</v>
      </c>
      <c r="F21" s="168">
        <f>IF(ISNUMBER(VALUE(SUBSTITUTE(実質収支比率等に係る経年分析!J$49,"▲","-"))),ROUND(VALUE(SUBSTITUTE(実質収支比率等に係る経年分析!J$49,"▲","-")),2),NA())</f>
        <v>-4.4000000000000004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温泉事業特別会計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駐車場特別会計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0.63</v>
      </c>
    </row>
    <row r="34" spans="1:16" x14ac:dyDescent="0.15">
      <c r="A34" s="169" t="str">
        <f>IF(連結実質赤字比率に係る赤字・黒字の構成分析!C$36="",NA(),連結実質赤字比率に係る赤字・黒字の構成分析!C$36)</f>
        <v>下水道特別会計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0.91</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339</v>
      </c>
      <c r="E42" s="170"/>
      <c r="F42" s="170"/>
      <c r="G42" s="170">
        <f>'実質公債費比率（分子）の構造'!L$52</f>
        <v>345</v>
      </c>
      <c r="H42" s="170"/>
      <c r="I42" s="170"/>
      <c r="J42" s="170">
        <f>'実質公債費比率（分子）の構造'!M$52</f>
        <v>357</v>
      </c>
      <c r="K42" s="170"/>
      <c r="L42" s="170"/>
      <c r="M42" s="170">
        <f>'実質公債費比率（分子）の構造'!N$52</f>
        <v>364</v>
      </c>
      <c r="N42" s="170"/>
      <c r="O42" s="170"/>
      <c r="P42" s="170">
        <f>'実質公債費比率（分子）の構造'!O$52</f>
        <v>379</v>
      </c>
    </row>
    <row r="43" spans="1:16" x14ac:dyDescent="0.15">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v>
      </c>
      <c r="C44" s="170"/>
      <c r="D44" s="170"/>
      <c r="E44" s="170">
        <f>'実質公債費比率（分子）の構造'!L$50</f>
        <v>9</v>
      </c>
      <c r="F44" s="170"/>
      <c r="G44" s="170"/>
      <c r="H44" s="170">
        <f>'実質公債費比率（分子）の構造'!M$50</f>
        <v>9</v>
      </c>
      <c r="I44" s="170"/>
      <c r="J44" s="170"/>
      <c r="K44" s="170">
        <f>'実質公債費比率（分子）の構造'!N$50</f>
        <v>18</v>
      </c>
      <c r="L44" s="170"/>
      <c r="M44" s="170"/>
      <c r="N44" s="170">
        <f>'実質公債費比率（分子）の構造'!O$50</f>
        <v>27</v>
      </c>
      <c r="O44" s="170"/>
      <c r="P44" s="170"/>
    </row>
    <row r="45" spans="1:16" x14ac:dyDescent="0.15">
      <c r="A45" s="170" t="s">
        <v>63</v>
      </c>
      <c r="B45" s="170">
        <f>'実質公債費比率（分子）の構造'!K$49</f>
        <v>12</v>
      </c>
      <c r="C45" s="170"/>
      <c r="D45" s="170"/>
      <c r="E45" s="170">
        <f>'実質公債費比率（分子）の構造'!L$49</f>
        <v>13</v>
      </c>
      <c r="F45" s="170"/>
      <c r="G45" s="170"/>
      <c r="H45" s="170">
        <f>'実質公債費比率（分子）の構造'!M$49</f>
        <v>13</v>
      </c>
      <c r="I45" s="170"/>
      <c r="J45" s="170"/>
      <c r="K45" s="170">
        <f>'実質公債費比率（分子）の構造'!N$49</f>
        <v>13</v>
      </c>
      <c r="L45" s="170"/>
      <c r="M45" s="170"/>
      <c r="N45" s="170">
        <f>'実質公債費比率（分子）の構造'!O$49</f>
        <v>19</v>
      </c>
      <c r="O45" s="170"/>
      <c r="P45" s="170"/>
    </row>
    <row r="46" spans="1:16" x14ac:dyDescent="0.15">
      <c r="A46" s="170" t="s">
        <v>64</v>
      </c>
      <c r="B46" s="170">
        <f>'実質公債費比率（分子）の構造'!K$48</f>
        <v>70</v>
      </c>
      <c r="C46" s="170"/>
      <c r="D46" s="170"/>
      <c r="E46" s="170">
        <f>'実質公債費比率（分子）の構造'!L$48</f>
        <v>79</v>
      </c>
      <c r="F46" s="170"/>
      <c r="G46" s="170"/>
      <c r="H46" s="170">
        <f>'実質公債費比率（分子）の構造'!M$48</f>
        <v>77</v>
      </c>
      <c r="I46" s="170"/>
      <c r="J46" s="170"/>
      <c r="K46" s="170">
        <f>'実質公債費比率（分子）の構造'!N$48</f>
        <v>69</v>
      </c>
      <c r="L46" s="170"/>
      <c r="M46" s="170"/>
      <c r="N46" s="170">
        <f>'実質公債費比率（分子）の構造'!O$48</f>
        <v>81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420</v>
      </c>
      <c r="C49" s="170"/>
      <c r="D49" s="170"/>
      <c r="E49" s="170">
        <f>'実質公債費比率（分子）の構造'!L$45</f>
        <v>424</v>
      </c>
      <c r="F49" s="170"/>
      <c r="G49" s="170"/>
      <c r="H49" s="170">
        <f>'実質公債費比率（分子）の構造'!M$45</f>
        <v>445</v>
      </c>
      <c r="I49" s="170"/>
      <c r="J49" s="170"/>
      <c r="K49" s="170">
        <f>'実質公債費比率（分子）の構造'!N$45</f>
        <v>463</v>
      </c>
      <c r="L49" s="170"/>
      <c r="M49" s="170"/>
      <c r="N49" s="170">
        <f>'実質公債費比率（分子）の構造'!O$45</f>
        <v>501</v>
      </c>
      <c r="O49" s="170"/>
      <c r="P49" s="170"/>
    </row>
    <row r="50" spans="1:16" x14ac:dyDescent="0.15">
      <c r="A50" s="170" t="s">
        <v>67</v>
      </c>
      <c r="B50" s="170" t="e">
        <f>NA()</f>
        <v>#N/A</v>
      </c>
      <c r="C50" s="170">
        <f>IF(ISNUMBER('実質公債費比率（分子）の構造'!K$53),'実質公債費比率（分子）の構造'!K$53,NA())</f>
        <v>167</v>
      </c>
      <c r="D50" s="170" t="e">
        <f>NA()</f>
        <v>#N/A</v>
      </c>
      <c r="E50" s="170" t="e">
        <f>NA()</f>
        <v>#N/A</v>
      </c>
      <c r="F50" s="170">
        <f>IF(ISNUMBER('実質公債費比率（分子）の構造'!L$53),'実質公債費比率（分子）の構造'!L$53,NA())</f>
        <v>180</v>
      </c>
      <c r="G50" s="170" t="e">
        <f>NA()</f>
        <v>#N/A</v>
      </c>
      <c r="H50" s="170" t="e">
        <f>NA()</f>
        <v>#N/A</v>
      </c>
      <c r="I50" s="170">
        <f>IF(ISNUMBER('実質公債費比率（分子）の構造'!M$53),'実質公債費比率（分子）の構造'!M$53,NA())</f>
        <v>187</v>
      </c>
      <c r="J50" s="170" t="e">
        <f>NA()</f>
        <v>#N/A</v>
      </c>
      <c r="K50" s="170" t="e">
        <f>NA()</f>
        <v>#N/A</v>
      </c>
      <c r="L50" s="170">
        <f>IF(ISNUMBER('実質公債費比率（分子）の構造'!N$53),'実質公債費比率（分子）の構造'!N$53,NA())</f>
        <v>199</v>
      </c>
      <c r="M50" s="170" t="e">
        <f>NA()</f>
        <v>#N/A</v>
      </c>
      <c r="N50" s="170" t="e">
        <f>NA()</f>
        <v>#N/A</v>
      </c>
      <c r="O50" s="170">
        <f>IF(ISNUMBER('実質公債費比率（分子）の構造'!O$53),'実質公債費比率（分子）の構造'!O$53,NA())</f>
        <v>249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4527</v>
      </c>
      <c r="E56" s="169"/>
      <c r="F56" s="169"/>
      <c r="G56" s="169">
        <f>'将来負担比率（分子）の構造'!J$52</f>
        <v>4491</v>
      </c>
      <c r="H56" s="169"/>
      <c r="I56" s="169"/>
      <c r="J56" s="169">
        <f>'将来負担比率（分子）の構造'!K$52</f>
        <v>4515</v>
      </c>
      <c r="K56" s="169"/>
      <c r="L56" s="169"/>
      <c r="M56" s="169">
        <f>'将来負担比率（分子）の構造'!L$52</f>
        <v>4350</v>
      </c>
      <c r="N56" s="169"/>
      <c r="O56" s="169"/>
      <c r="P56" s="169">
        <f>'将来負担比率（分子）の構造'!M$52</f>
        <v>4170</v>
      </c>
    </row>
    <row r="57" spans="1:16" x14ac:dyDescent="0.15">
      <c r="A57" s="169" t="s">
        <v>42</v>
      </c>
      <c r="B57" s="169"/>
      <c r="C57" s="169"/>
      <c r="D57" s="169">
        <f>'将来負担比率（分子）の構造'!I$51</f>
        <v>85</v>
      </c>
      <c r="E57" s="169"/>
      <c r="F57" s="169"/>
      <c r="G57" s="169">
        <f>'将来負担比率（分子）の構造'!J$51</f>
        <v>78</v>
      </c>
      <c r="H57" s="169"/>
      <c r="I57" s="169"/>
      <c r="J57" s="169">
        <f>'将来負担比率（分子）の構造'!K$51</f>
        <v>63</v>
      </c>
      <c r="K57" s="169"/>
      <c r="L57" s="169"/>
      <c r="M57" s="169">
        <f>'将来負担比率（分子）の構造'!L$51</f>
        <v>53</v>
      </c>
      <c r="N57" s="169"/>
      <c r="O57" s="169"/>
      <c r="P57" s="169">
        <f>'将来負担比率（分子）の構造'!M$51</f>
        <v>45</v>
      </c>
    </row>
    <row r="58" spans="1:16" x14ac:dyDescent="0.15">
      <c r="A58" s="169" t="s">
        <v>41</v>
      </c>
      <c r="B58" s="169"/>
      <c r="C58" s="169"/>
      <c r="D58" s="169">
        <f>'将来負担比率（分子）の構造'!I$50</f>
        <v>1580</v>
      </c>
      <c r="E58" s="169"/>
      <c r="F58" s="169"/>
      <c r="G58" s="169">
        <f>'将来負担比率（分子）の構造'!J$50</f>
        <v>1664</v>
      </c>
      <c r="H58" s="169"/>
      <c r="I58" s="169"/>
      <c r="J58" s="169">
        <f>'将来負担比率（分子）の構造'!K$50</f>
        <v>1822</v>
      </c>
      <c r="K58" s="169"/>
      <c r="L58" s="169"/>
      <c r="M58" s="169">
        <f>'将来負担比率（分子）の構造'!L$50</f>
        <v>2076</v>
      </c>
      <c r="N58" s="169"/>
      <c r="O58" s="169"/>
      <c r="P58" s="169">
        <f>'将来負担比率（分子）の構造'!M$50</f>
        <v>2049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850</v>
      </c>
      <c r="C62" s="169"/>
      <c r="D62" s="169"/>
      <c r="E62" s="169">
        <f>'将来負担比率（分子）の構造'!J$45</f>
        <v>771</v>
      </c>
      <c r="F62" s="169"/>
      <c r="G62" s="169"/>
      <c r="H62" s="169">
        <f>'将来負担比率（分子）の構造'!K$45</f>
        <v>748</v>
      </c>
      <c r="I62" s="169"/>
      <c r="J62" s="169"/>
      <c r="K62" s="169">
        <f>'将来負担比率（分子）の構造'!L$45</f>
        <v>684</v>
      </c>
      <c r="L62" s="169"/>
      <c r="M62" s="169"/>
      <c r="N62" s="169">
        <f>'将来負担比率（分子）の構造'!M$45</f>
        <v>653</v>
      </c>
      <c r="O62" s="169"/>
      <c r="P62" s="169"/>
    </row>
    <row r="63" spans="1:16" x14ac:dyDescent="0.15">
      <c r="A63" s="169" t="s">
        <v>34</v>
      </c>
      <c r="B63" s="169">
        <f>'将来負担比率（分子）の構造'!I$44</f>
        <v>66</v>
      </c>
      <c r="C63" s="169"/>
      <c r="D63" s="169"/>
      <c r="E63" s="169">
        <f>'将来負担比率（分子）の構造'!J$44</f>
        <v>60</v>
      </c>
      <c r="F63" s="169"/>
      <c r="G63" s="169"/>
      <c r="H63" s="169">
        <f>'将来負担比率（分子）の構造'!K$44</f>
        <v>47</v>
      </c>
      <c r="I63" s="169"/>
      <c r="J63" s="169"/>
      <c r="K63" s="169">
        <f>'将来負担比率（分子）の構造'!L$44</f>
        <v>36</v>
      </c>
      <c r="L63" s="169"/>
      <c r="M63" s="169"/>
      <c r="N63" s="169">
        <f>'将来負担比率（分子）の構造'!M$44</f>
        <v>26</v>
      </c>
      <c r="O63" s="169"/>
      <c r="P63" s="169"/>
    </row>
    <row r="64" spans="1:16" x14ac:dyDescent="0.15">
      <c r="A64" s="169" t="s">
        <v>33</v>
      </c>
      <c r="B64" s="169">
        <f>'将来負担比率（分子）の構造'!I$43</f>
        <v>877</v>
      </c>
      <c r="C64" s="169"/>
      <c r="D64" s="169"/>
      <c r="E64" s="169">
        <f>'将来負担比率（分子）の構造'!J$43</f>
        <v>853</v>
      </c>
      <c r="F64" s="169"/>
      <c r="G64" s="169"/>
      <c r="H64" s="169">
        <f>'将来負担比率（分子）の構造'!K$43</f>
        <v>822</v>
      </c>
      <c r="I64" s="169"/>
      <c r="J64" s="169"/>
      <c r="K64" s="169">
        <f>'将来負担比率（分子）の構造'!L$43</f>
        <v>787</v>
      </c>
      <c r="L64" s="169"/>
      <c r="M64" s="169"/>
      <c r="N64" s="169">
        <f>'将来負担比率（分子）の構造'!M$43</f>
        <v>799</v>
      </c>
      <c r="O64" s="169"/>
      <c r="P64" s="169"/>
    </row>
    <row r="65" spans="1:16" x14ac:dyDescent="0.15">
      <c r="A65" s="169" t="s">
        <v>32</v>
      </c>
      <c r="B65" s="169">
        <f>'将来負担比率（分子）の構造'!I$42</f>
        <v>349</v>
      </c>
      <c r="C65" s="169"/>
      <c r="D65" s="169"/>
      <c r="E65" s="169">
        <f>'将来負担比率（分子）の構造'!J$42</f>
        <v>340</v>
      </c>
      <c r="F65" s="169"/>
      <c r="G65" s="169"/>
      <c r="H65" s="169">
        <f>'将来負担比率（分子）の構造'!K$42</f>
        <v>331</v>
      </c>
      <c r="I65" s="169"/>
      <c r="J65" s="169"/>
      <c r="K65" s="169">
        <f>'将来負担比率（分子）の構造'!L$42</f>
        <v>313</v>
      </c>
      <c r="L65" s="169"/>
      <c r="M65" s="169"/>
      <c r="N65" s="169">
        <f>'将来負担比率（分子）の構造'!M$42</f>
        <v>286</v>
      </c>
      <c r="O65" s="169"/>
      <c r="P65" s="169"/>
    </row>
    <row r="66" spans="1:16" x14ac:dyDescent="0.15">
      <c r="A66" s="169" t="s">
        <v>31</v>
      </c>
      <c r="B66" s="169">
        <f>'将来負担比率（分子）の構造'!I$41</f>
        <v>5308</v>
      </c>
      <c r="C66" s="169"/>
      <c r="D66" s="169"/>
      <c r="E66" s="169">
        <f>'将来負担比率（分子）の構造'!J$41</f>
        <v>5475</v>
      </c>
      <c r="F66" s="169"/>
      <c r="G66" s="169"/>
      <c r="H66" s="169">
        <f>'将来負担比率（分子）の構造'!K$41</f>
        <v>5392</v>
      </c>
      <c r="I66" s="169"/>
      <c r="J66" s="169"/>
      <c r="K66" s="169">
        <f>'将来負担比率（分子）の構造'!L$41</f>
        <v>5137</v>
      </c>
      <c r="L66" s="169"/>
      <c r="M66" s="169"/>
      <c r="N66" s="169">
        <f>'将来負担比率（分子）の構造'!M$41</f>
        <v>4853</v>
      </c>
      <c r="O66" s="169"/>
      <c r="P66" s="169"/>
    </row>
    <row r="67" spans="1:16" x14ac:dyDescent="0.15">
      <c r="A67" s="169" t="s">
        <v>71</v>
      </c>
      <c r="B67" s="169" t="e">
        <f>NA()</f>
        <v>#N/A</v>
      </c>
      <c r="C67" s="169">
        <f>IF(ISNUMBER('将来負担比率（分子）の構造'!I$53), IF('将来負担比率（分子）の構造'!I$53 &lt; 0, 0, '将来負担比率（分子）の構造'!I$53), NA())</f>
        <v>1258</v>
      </c>
      <c r="D67" s="169" t="e">
        <f>NA()</f>
        <v>#N/A</v>
      </c>
      <c r="E67" s="169" t="e">
        <f>NA()</f>
        <v>#N/A</v>
      </c>
      <c r="F67" s="169">
        <f>IF(ISNUMBER('将来負担比率（分子）の構造'!J$53), IF('将来負担比率（分子）の構造'!J$53 &lt; 0, 0, '将来負担比率（分子）の構造'!J$53), NA())</f>
        <v>1265</v>
      </c>
      <c r="G67" s="169" t="e">
        <f>NA()</f>
        <v>#N/A</v>
      </c>
      <c r="H67" s="169" t="e">
        <f>NA()</f>
        <v>#N/A</v>
      </c>
      <c r="I67" s="169">
        <f>IF(ISNUMBER('将来負担比率（分子）の構造'!K$53), IF('将来負担比率（分子）の構造'!K$53 &lt; 0, 0, '将来負担比率（分子）の構造'!K$53), NA())</f>
        <v>940</v>
      </c>
      <c r="J67" s="169" t="e">
        <f>NA()</f>
        <v>#N/A</v>
      </c>
      <c r="K67" s="169" t="e">
        <f>NA()</f>
        <v>#N/A</v>
      </c>
      <c r="L67" s="169">
        <f>IF(ISNUMBER('将来負担比率（分子）の構造'!L$53), IF('将来負担比率（分子）の構造'!L$53 &lt; 0, 0, '将来負担比率（分子）の構造'!L$53), NA())</f>
        <v>478</v>
      </c>
      <c r="M67" s="169" t="e">
        <f>NA()</f>
        <v>#N/A</v>
      </c>
      <c r="N67" s="169" t="e">
        <f>NA()</f>
        <v>#N/A</v>
      </c>
      <c r="O67" s="169">
        <f>IF(ISNUMBER('将来負担比率（分子）の構造'!M$53), IF('将来負担比率（分子）の構造'!M$53 &lt; 0, 0, '将来負担比率（分子）の構造'!M$53), NA())</f>
        <v>352</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676</v>
      </c>
      <c r="C72" s="173">
        <f>基金残高に係る経年分析!G55</f>
        <v>894</v>
      </c>
      <c r="D72" s="173">
        <f>基金残高に係る経年分析!H55</f>
        <v>938</v>
      </c>
    </row>
    <row r="73" spans="1:16" x14ac:dyDescent="0.15">
      <c r="A73" s="172" t="s">
        <v>74</v>
      </c>
      <c r="B73" s="173">
        <f>基金残高に係る経年分析!F56</f>
        <v>39</v>
      </c>
      <c r="C73" s="173">
        <f>基金残高に係る経年分析!G56</f>
        <v>39</v>
      </c>
      <c r="D73" s="173">
        <f>基金残高に係る経年分析!H56</f>
        <v>39</v>
      </c>
    </row>
    <row r="74" spans="1:16" x14ac:dyDescent="0.15">
      <c r="A74" s="172" t="s">
        <v>75</v>
      </c>
      <c r="B74" s="173">
        <f>基金残高に係る経年分析!F57</f>
        <v>606</v>
      </c>
      <c r="C74" s="173">
        <f>基金残高に係る経年分析!G57</f>
        <v>606</v>
      </c>
      <c r="D74" s="173">
        <f>基金残高に係る経年分析!H57</f>
        <v>541</v>
      </c>
    </row>
  </sheetData>
  <sheetProtection algorithmName="SHA-512" hashValue="ZPqq2Ez+TWAZzI2WBD8LkpTjEPQsbbbws6Y0SuvRnX3va3d3vYeBVIcKQUWE2Q3add1Wy0LJqGvKclKkHUBPtQ==" saltValue="4XihfsFHvancqkGEyMkK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2025-03-21T01:36:19Z</cp:lastPrinted>
  <dcterms:created xsi:type="dcterms:W3CDTF">2025-02-19T04:32:19Z</dcterms:created>
  <dcterms:modified xsi:type="dcterms:W3CDTF">2025-09-10T23:49:53Z</dcterms:modified>
  <cp:category/>
</cp:coreProperties>
</file>