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X:\0900　財政公表・報告関係\財政状況資料集\R8.9.18 令和６年度財政状況資料集（２回目）\"/>
    </mc:Choice>
  </mc:AlternateContent>
  <bookViews>
    <workbookView xWindow="-120" yWindow="-120" windowWidth="24240" windowHeight="1302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9" r:id="rId14"/>
    <sheet name="施設類型別ストック情報分析表①" sheetId="20" r:id="rId15"/>
    <sheet name="施設類型別ストック情報分析表②" sheetId="21" r:id="rId16"/>
    <sheet name="データシート" sheetId="9" state="hidden" r:id="rId17"/>
  </sheets>
  <externalReferences>
    <externalReference r:id="rId18"/>
    <externalReference r:id="rId19"/>
  </externalReferenc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A30" i="12" l="1"/>
  <c r="AO34" i="10" l="1"/>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C37" i="10"/>
  <c r="CO36" i="10"/>
  <c r="BE36" i="10"/>
  <c r="AM36" i="10"/>
  <c r="C36" i="10"/>
  <c r="CO35" i="10"/>
  <c r="BE35" i="10"/>
  <c r="AM35" i="10"/>
  <c r="CO34" i="10"/>
  <c r="BE34" i="10"/>
  <c r="C34" i="10"/>
  <c r="C35" i="10" s="1"/>
  <c r="U34" i="10" l="1"/>
  <c r="U35" i="10" s="1"/>
  <c r="U36" i="10" s="1"/>
  <c r="U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BW34" i="10" s="1"/>
  <c r="BW35" i="10" s="1"/>
  <c r="BW36" i="10" s="1"/>
  <c r="BW37" i="10" s="1"/>
  <c r="BW38" i="10" s="1"/>
  <c r="BW39" i="10" s="1"/>
  <c r="BW40" i="10" s="1"/>
  <c r="BW41" i="10" s="1"/>
  <c r="BW42" i="10" s="1"/>
  <c r="BW43" i="10" s="1"/>
</calcChain>
</file>

<file path=xl/sharedStrings.xml><?xml version="1.0" encoding="utf-8"?>
<sst xmlns="http://schemas.openxmlformats.org/spreadsheetml/2006/main" count="1130" uniqueCount="589">
  <si>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</si>
  <si>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</si>
  <si>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</si>
  <si>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</si>
  <si>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</si>
  <si>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</si>
  <si>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</si>
  <si>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</si>
  <si>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</si>
  <si>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</si>
  <si>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</si>
  <si>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</si>
  <si>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</si>
  <si>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</si>
  <si>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</si>
  <si>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</si>
  <si>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</si>
  <si>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</si>
  <si>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</si>
  <si>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</si>
  <si>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</si>
  <si>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</si>
  <si>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</si>
  <si>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</si>
  <si>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</si>
  <si>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</si>
  <si>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</si>
  <si>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</si>
  <si>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</si>
  <si>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</si>
  <si>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</si>
  <si>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</si>
  <si>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</si>
  <si>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</si>
  <si>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</si>
  <si>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</si>
  <si>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</si>
  <si>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</si>
  <si>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</si>
  <si>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</si>
  <si>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</si>
  <si>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</si>
  <si>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</si>
  <si>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</si>
  <si>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</si>
  <si>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</si>
  <si>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</si>
  <si>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</si>
  <si>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</si>
  <si>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</si>
  <si>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</si>
  <si>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</si>
  <si>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</si>
  <si>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</si>
  <si>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</si>
  <si>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</si>
  <si>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</si>
  <si>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</si>
  <si>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</si>
  <si>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</si>
  <si>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</si>
  <si>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</si>
  <si>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</si>
  <si>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</si>
  <si>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</si>
  <si>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</si>
  <si>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</si>
  <si>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</si>
  <si>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</si>
  <si>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</si>
  <si>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</si>
  <si>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</si>
  <si>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</si>
  <si>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</si>
  <si>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</si>
  <si>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</si>
  <si>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</si>
  <si>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</si>
  <si>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</si>
  <si>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香川県</t>
    <phoneticPr fontId="5"/>
  </si>
  <si>
    <t>市町村類型</t>
    <phoneticPr fontId="5"/>
  </si>
  <si>
    <t>Ⅱ－２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</si>
  <si>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</si>
  <si>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</si>
  <si>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</si>
  <si>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</si>
  <si>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</si>
  <si>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</si>
  <si>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</si>
  <si>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</si>
  <si>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</si>
  <si>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</si>
  <si>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</si>
  <si>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</si>
  <si>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琴平町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</si>
  <si>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</si>
  <si>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</si>
  <si>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</si>
  <si>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</si>
  <si>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</si>
  <si>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</si>
  <si>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</si>
  <si>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</si>
  <si>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</si>
  <si>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</si>
  <si>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</si>
  <si>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</si>
  <si>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</si>
  <si>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</si>
  <si>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</si>
  <si>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</si>
  <si>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</si>
  <si>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</si>
  <si>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</si>
  <si>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</si>
  <si>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</si>
  <si>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</si>
  <si>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</si>
  <si>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-7.8</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</si>
  <si>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</si>
  <si>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</si>
  <si>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</si>
  <si>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</si>
  <si>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</si>
  <si>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</si>
  <si>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</si>
  <si>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</si>
  <si>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</si>
  <si>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</si>
  <si>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</si>
  <si>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</si>
  <si>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</si>
  <si>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</si>
  <si>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</si>
  <si>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</si>
  <si>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</si>
  <si>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</si>
  <si>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</si>
  <si>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</si>
  <si>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</si>
  <si>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</si>
  <si>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-1.9</t>
    <phoneticPr fontId="5"/>
  </si>
  <si>
    <t>基準財政需要額</t>
    <phoneticPr fontId="25"/>
  </si>
  <si>
    <t>うち日本人(％)</t>
    <phoneticPr fontId="5"/>
  </si>
  <si>
    <t>-2.2</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</si>
  <si>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</si>
  <si>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</si>
  <si>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</si>
  <si>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</si>
  <si>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</si>
  <si>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</si>
  <si>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</si>
  <si>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</si>
  <si>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</si>
  <si>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</si>
  <si>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</si>
  <si>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</si>
  <si>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</si>
  <si>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</si>
  <si>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</si>
  <si>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</si>
  <si>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</si>
  <si>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</si>
  <si>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</si>
  <si>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</si>
  <si>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</si>
  <si>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</si>
  <si>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</si>
  <si>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</si>
  <si>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</si>
  <si>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</si>
  <si>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</si>
  <si>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</si>
  <si>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</si>
  <si>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</si>
  <si>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</si>
  <si>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</si>
  <si>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</si>
  <si>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</si>
  <si>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</si>
  <si>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</si>
  <si>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</si>
  <si>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</si>
  <si>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</si>
  <si>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</si>
  <si>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</si>
  <si>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</si>
  <si>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</si>
  <si>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</si>
  <si>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</si>
  <si>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</si>
  <si>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</si>
  <si>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</si>
  <si>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</si>
  <si>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</si>
  <si>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</si>
  <si>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</si>
  <si>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</si>
  <si>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</si>
  <si>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</si>
  <si>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</si>
  <si>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</si>
  <si>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</si>
  <si>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</si>
  <si>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香川県琴平町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</si>
  <si>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</si>
  <si>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</si>
  <si>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</si>
  <si>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</si>
  <si>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</si>
  <si>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</si>
  <si>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</si>
  <si>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</si>
  <si>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</si>
  <si>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</si>
  <si>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</si>
  <si>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</si>
  <si>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</si>
  <si>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</si>
  <si>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</si>
  <si>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</si>
  <si>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</si>
  <si>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</si>
  <si>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</si>
  <si>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</si>
  <si>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</si>
  <si>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</si>
  <si>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</si>
  <si>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</si>
  <si>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</si>
  <si>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</si>
  <si>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</si>
  <si>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</si>
  <si>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</si>
  <si>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</si>
  <si>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</si>
  <si>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</si>
  <si>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</si>
  <si>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</si>
  <si>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</si>
  <si>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</si>
  <si>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</si>
  <si>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</si>
  <si>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</si>
  <si>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</si>
  <si>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</si>
  <si>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</si>
  <si>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</si>
  <si>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</si>
  <si>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</si>
  <si>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</si>
  <si>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</si>
  <si>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</si>
  <si>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</si>
  <si>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</si>
  <si>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</si>
  <si>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</si>
  <si>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</si>
  <si>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</si>
  <si>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</si>
  <si>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</si>
  <si>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</si>
  <si>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</si>
  <si>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</si>
  <si>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</si>
  <si>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</si>
  <si>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</si>
  <si>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</si>
  <si>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</si>
  <si>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</si>
  <si>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</si>
  <si>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</si>
  <si>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</si>
  <si>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</si>
  <si>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</si>
  <si>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</si>
  <si>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</si>
  <si>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</si>
  <si>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</si>
  <si>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</si>
  <si>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</si>
  <si>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</si>
  <si>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</si>
  <si>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</si>
  <si>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</si>
  <si>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</si>
  <si>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</si>
  <si>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</si>
  <si>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</si>
  <si>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</si>
  <si>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</si>
  <si>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</si>
  <si>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</si>
  <si>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</si>
  <si>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</si>
  <si>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</si>
  <si>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</si>
  <si>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</si>
  <si>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</si>
  <si>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</si>
  <si>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</si>
  <si>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</si>
  <si>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</si>
  <si>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</si>
  <si>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</si>
  <si>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</si>
  <si>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</si>
  <si>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</si>
  <si>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</si>
  <si>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</si>
  <si>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</si>
  <si>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</si>
  <si>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</si>
  <si>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</si>
  <si>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</si>
  <si>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</si>
  <si>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</si>
  <si>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</si>
  <si>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</si>
  <si>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</si>
  <si>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上水道</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</si>
  <si>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</si>
  <si>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</si>
  <si>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</si>
  <si>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</si>
  <si>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</si>
  <si>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</si>
  <si>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</si>
  <si>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駐車場整備</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</si>
  <si>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</si>
  <si>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</si>
  <si>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</si>
  <si>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</si>
  <si>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</si>
  <si>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</si>
  <si>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</si>
  <si>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</si>
  <si>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</si>
  <si>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</si>
  <si>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</si>
  <si>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</si>
  <si>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</si>
  <si>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</si>
  <si>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</si>
  <si>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</si>
  <si>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</si>
  <si>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</si>
  <si>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</si>
  <si>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</si>
  <si>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</si>
  <si>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</si>
  <si>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</si>
  <si>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</si>
  <si>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</si>
  <si>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</si>
  <si>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香川県琴平町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</si>
  <si>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</si>
  <si>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</si>
  <si>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</si>
  <si>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</si>
  <si>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</si>
  <si>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</si>
  <si>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</si>
  <si>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</si>
  <si>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</si>
  <si>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</si>
  <si>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</si>
  <si>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</si>
  <si>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</si>
  <si>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</si>
  <si>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</si>
  <si>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</si>
  <si>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</si>
  <si>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</si>
  <si>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</si>
  <si>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</si>
  <si>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温泉事業特別会計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</si>
  <si>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</si>
  <si>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</si>
  <si>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</si>
  <si>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</si>
  <si>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</si>
  <si>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</si>
  <si>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</si>
  <si>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</si>
  <si>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</si>
  <si>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</si>
  <si>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</si>
  <si>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</si>
  <si>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</si>
  <si>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</si>
  <si>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駐車場特別会計</t>
    <phoneticPr fontId="5"/>
  </si>
  <si>
    <t>介護保険特別会計</t>
    <phoneticPr fontId="5"/>
  </si>
  <si>
    <t>後期高齢者医療特別会計</t>
    <phoneticPr fontId="5"/>
  </si>
  <si>
    <t>公共下水道事業会計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</si>
  <si>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</si>
  <si>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</si>
  <si>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</si>
  <si>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</si>
  <si>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</si>
  <si>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</si>
  <si>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</si>
  <si>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</si>
  <si>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</si>
  <si>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</si>
  <si>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</si>
  <si>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</si>
  <si>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</si>
  <si>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</si>
  <si>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</si>
  <si>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</si>
  <si>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</si>
  <si>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</si>
  <si>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</si>
  <si>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</si>
  <si>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</si>
  <si>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</si>
  <si>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</si>
  <si>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</si>
  <si>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</si>
  <si>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</si>
  <si>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</si>
  <si>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</si>
  <si>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</si>
  <si>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</si>
  <si>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</si>
  <si>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</si>
  <si>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</si>
  <si>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</si>
  <si>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</si>
  <si>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</si>
  <si>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</si>
  <si>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</si>
  <si>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</si>
  <si>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</si>
  <si>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</si>
  <si>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</si>
  <si>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</si>
  <si>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</si>
  <si>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</si>
  <si>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</si>
  <si>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</si>
  <si>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</si>
  <si>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</si>
  <si>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</si>
  <si>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</si>
  <si>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</si>
  <si>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</si>
  <si>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</si>
  <si>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</si>
  <si>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</si>
  <si>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</si>
  <si>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</si>
  <si>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</si>
  <si>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</si>
  <si>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</si>
  <si>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</si>
  <si>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</si>
  <si>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</si>
  <si>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</si>
  <si>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</si>
  <si>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</si>
  <si>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</si>
  <si>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</si>
  <si>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</si>
  <si>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</si>
  <si>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</si>
  <si>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</si>
  <si>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</si>
  <si>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</si>
  <si>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</si>
  <si>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</si>
  <si>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</si>
  <si>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</si>
  <si>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</si>
  <si>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</si>
  <si>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</si>
  <si>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</si>
  <si>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</si>
  <si>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</si>
  <si>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</si>
  <si>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</si>
  <si>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</si>
  <si>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</si>
  <si>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</si>
  <si>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</si>
  <si>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</si>
  <si>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</si>
  <si>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</si>
  <si>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</si>
  <si>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</si>
  <si>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</si>
  <si>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</si>
  <si>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</si>
  <si>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</si>
  <si>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</si>
  <si>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</si>
  <si>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</si>
  <si>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</si>
  <si>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</si>
  <si>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</si>
  <si>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</si>
  <si>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</si>
  <si>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</si>
  <si>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</si>
  <si>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</si>
  <si>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</si>
  <si>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</si>
  <si>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</si>
  <si>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</si>
  <si>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</si>
  <si>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</si>
  <si>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</si>
  <si>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</si>
  <si>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</si>
  <si>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</si>
  <si>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</si>
  <si>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</si>
  <si>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</si>
  <si>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</si>
  <si>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</si>
  <si>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</si>
  <si>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</si>
  <si>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</si>
  <si>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</si>
  <si>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</si>
  <si>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</si>
  <si>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</si>
  <si>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</si>
  <si>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</si>
  <si>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</si>
  <si>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8.15</t>
  </si>
  <si>
    <t>▲ 2.91</t>
  </si>
  <si>
    <t>▲ 4.40</t>
  </si>
  <si>
    <t>▲ 7.58</t>
  </si>
  <si>
    <t>一般会計</t>
  </si>
  <si>
    <t>介護保険特別会計</t>
  </si>
  <si>
    <t>国民健康保険特別会計</t>
  </si>
  <si>
    <t>公共下水道事業会計</t>
  </si>
  <si>
    <t>駐車場特別会計</t>
  </si>
  <si>
    <t>温泉事業特別会計</t>
  </si>
  <si>
    <t>後期高齢者医療特別会計</t>
  </si>
  <si>
    <t>その他会計（赤字）</t>
  </si>
  <si>
    <t>その他会計（黒字）</t>
  </si>
  <si>
    <t>R02</t>
    <phoneticPr fontId="5"/>
  </si>
  <si>
    <t>R03</t>
    <phoneticPr fontId="5"/>
  </si>
  <si>
    <t>R04</t>
    <phoneticPr fontId="5"/>
  </si>
  <si>
    <t>R05</t>
    <phoneticPr fontId="5"/>
  </si>
  <si>
    <t>R06</t>
    <phoneticPr fontId="5"/>
  </si>
  <si>
    <t>仲多度南部消防組合</t>
  </si>
  <si>
    <t>香川県市町総合事務組合</t>
  </si>
  <si>
    <t>香川県後期高齢者医療広域連合（一般会計）</t>
  </si>
  <si>
    <t>香川県後期高齢者医療広域連合（後期高齢者医療事業）</t>
    <rPh sb="15" eb="17">
      <t>コウキ</t>
    </rPh>
    <rPh sb="17" eb="20">
      <t>コウレイシャ</t>
    </rPh>
    <rPh sb="20" eb="22">
      <t>イリョウ</t>
    </rPh>
    <rPh sb="22" eb="24">
      <t>ジギョウ</t>
    </rPh>
    <phoneticPr fontId="5"/>
  </si>
  <si>
    <t>香川県中部ボートレース事業組合</t>
    <rPh sb="11" eb="13">
      <t>ジギョウ</t>
    </rPh>
    <phoneticPr fontId="2"/>
  </si>
  <si>
    <t>中讃広域行政事務組合（一般会計）</t>
    <rPh sb="11" eb="13">
      <t>イッパン</t>
    </rPh>
    <rPh sb="13" eb="15">
      <t>カイケイ</t>
    </rPh>
    <phoneticPr fontId="5"/>
  </si>
  <si>
    <t>中讃広域行政事務組合（仲善クリーンセンター）</t>
    <rPh sb="0" eb="1">
      <t>チュウ</t>
    </rPh>
    <rPh sb="1" eb="2">
      <t>サン</t>
    </rPh>
    <rPh sb="2" eb="4">
      <t>コウイキ</t>
    </rPh>
    <rPh sb="4" eb="6">
      <t>ギョウセイ</t>
    </rPh>
    <rPh sb="6" eb="8">
      <t>ジム</t>
    </rPh>
    <rPh sb="8" eb="10">
      <t>クミアイ</t>
    </rPh>
    <rPh sb="11" eb="12">
      <t>チュウ</t>
    </rPh>
    <rPh sb="12" eb="13">
      <t>ゼン</t>
    </rPh>
    <phoneticPr fontId="5"/>
  </si>
  <si>
    <t>中讃広域行政事務組合（瀬戸グリーンセンター）</t>
    <rPh sb="0" eb="1">
      <t>チュウ</t>
    </rPh>
    <rPh sb="1" eb="2">
      <t>サン</t>
    </rPh>
    <rPh sb="2" eb="4">
      <t>コウイキ</t>
    </rPh>
    <rPh sb="4" eb="6">
      <t>ギョウセイ</t>
    </rPh>
    <rPh sb="6" eb="8">
      <t>ジム</t>
    </rPh>
    <rPh sb="8" eb="10">
      <t>クミアイ</t>
    </rPh>
    <rPh sb="11" eb="13">
      <t>セト</t>
    </rPh>
    <phoneticPr fontId="5"/>
  </si>
  <si>
    <t>中讃広域行政事務組合（クリントピア丸亀）</t>
    <rPh sb="0" eb="1">
      <t>チュウ</t>
    </rPh>
    <rPh sb="1" eb="2">
      <t>サン</t>
    </rPh>
    <rPh sb="2" eb="4">
      <t>コウイキ</t>
    </rPh>
    <rPh sb="4" eb="6">
      <t>ギョウセイ</t>
    </rPh>
    <rPh sb="6" eb="8">
      <t>ジム</t>
    </rPh>
    <rPh sb="8" eb="10">
      <t>クミアイ</t>
    </rPh>
    <rPh sb="17" eb="19">
      <t>マルガメ</t>
    </rPh>
    <phoneticPr fontId="5"/>
  </si>
  <si>
    <t>まんのう町外二ヶ市町(十郷地区)山林組合</t>
  </si>
  <si>
    <t>まんのう町外三ヶ市町(七箇地区)山林組合</t>
  </si>
  <si>
    <t>まんのう町外三ヶ市町山林組合</t>
  </si>
  <si>
    <t>香川県広域水道企業団（水道事業会計）</t>
    <rPh sb="0" eb="3">
      <t>カガワケン</t>
    </rPh>
    <rPh sb="3" eb="5">
      <t>コウイキ</t>
    </rPh>
    <rPh sb="5" eb="7">
      <t>スイドウ</t>
    </rPh>
    <rPh sb="7" eb="9">
      <t>キギョウ</t>
    </rPh>
    <rPh sb="9" eb="10">
      <t>ダン</t>
    </rPh>
    <rPh sb="11" eb="13">
      <t>スイドウ</t>
    </rPh>
    <rPh sb="13" eb="15">
      <t>ジギョウ</t>
    </rPh>
    <rPh sb="15" eb="17">
      <t>カイケイ</t>
    </rPh>
    <phoneticPr fontId="2"/>
  </si>
  <si>
    <t>香川県広域水道企業団（工業用水道事業会計）</t>
    <rPh sb="0" eb="3">
      <t>カガワケン</t>
    </rPh>
    <rPh sb="3" eb="5">
      <t>コウイキ</t>
    </rPh>
    <rPh sb="5" eb="7">
      <t>スイドウ</t>
    </rPh>
    <rPh sb="7" eb="9">
      <t>キギョウ</t>
    </rPh>
    <rPh sb="9" eb="10">
      <t>ダン</t>
    </rPh>
    <rPh sb="11" eb="14">
      <t>コウギョウヨウ</t>
    </rPh>
    <rPh sb="14" eb="16">
      <t>スイドウ</t>
    </rPh>
    <rPh sb="16" eb="18">
      <t>ジギョウ</t>
    </rPh>
    <rPh sb="18" eb="20">
      <t>カイケイ</t>
    </rPh>
    <phoneticPr fontId="2"/>
  </si>
  <si>
    <t>-</t>
    <phoneticPr fontId="2"/>
  </si>
  <si>
    <t>いこいの郷づくり事業基金</t>
    <rPh sb="4" eb="5">
      <t>サト</t>
    </rPh>
    <rPh sb="8" eb="10">
      <t>ジギョウ</t>
    </rPh>
    <rPh sb="10" eb="12">
      <t>キキン</t>
    </rPh>
    <phoneticPr fontId="5"/>
  </si>
  <si>
    <t>琴平町ふるさと応援基金</t>
    <rPh sb="0" eb="3">
      <t>コトヒラチョウ</t>
    </rPh>
    <rPh sb="7" eb="9">
      <t>オウエン</t>
    </rPh>
    <rPh sb="9" eb="11">
      <t>キキン</t>
    </rPh>
    <phoneticPr fontId="5"/>
  </si>
  <si>
    <t>位野木義行老人福祉事業基金</t>
    <phoneticPr fontId="5"/>
  </si>
  <si>
    <t>琴平町教育施設整備事業基金</t>
    <phoneticPr fontId="5"/>
  </si>
  <si>
    <t>中條晴夫文化振興基金</t>
    <phoneticPr fontId="5"/>
  </si>
  <si>
    <t>-</t>
    <phoneticPr fontId="2"/>
  </si>
  <si>
    <t>-</t>
    <phoneticPr fontId="2"/>
  </si>
  <si>
    <t>-</t>
    <phoneticPr fontId="2"/>
  </si>
  <si>
    <t>-</t>
    <phoneticPr fontId="2"/>
  </si>
  <si>
    <t>-</t>
    <phoneticPr fontId="2"/>
  </si>
  <si>
    <t>-</t>
    <phoneticPr fontId="2"/>
  </si>
  <si>
    <t>法適用企業</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</si>
  <si>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</si>
  <si>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</si>
  <si>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</si>
  <si>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</si>
  <si>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</si>
  <si>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</si>
  <si>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将来世代負担比率は減少傾向であり、今後も将来負担比率が0になるように負債の調整等を行う。
また、有形固定資産減価償却率は類似団体と比較し低い水準である。既存施設の改修・長寿命化工事などを適切に実施していくことにより、公共施設等総合管理計画などに基づいた老朽化施設の統廃合などの検討を進めていく。</t>
    <phoneticPr fontId="5"/>
  </si>
  <si>
    <t>将来負担比率</t>
    <phoneticPr fontId="5"/>
  </si>
  <si>
    <t>有形固定資産減価償却率</t>
    <phoneticPr fontId="5"/>
  </si>
  <si>
    <t>将来世代負担比率は減少傾向であり、今後も将来負担比率が0になるように負債の調整等を行う。また社会的要因により歳入が減少することを見越したうえで負債の適正管理にも努める。
令和6年度は実質公債比率が前年度と比較し微増しており、類似団体平均と比較するとやや低い水準である。歳入減少による増加も考えられるため実質公債費比率の動きに留意しながら負債の管理を行っていく必要がある。</t>
    <rPh sb="105" eb="107">
      <t>ビゾウ</t>
    </rPh>
    <rPh sb="151" eb="152">
      <t>ジツ</t>
    </rPh>
    <phoneticPr fontId="5"/>
  </si>
  <si>
    <t>実質公債費比率</t>
    <phoneticPr fontId="5"/>
  </si>
  <si>
    <t xml:space="preserve"> </t>
    <phoneticPr fontId="5"/>
  </si>
  <si>
    <t xml:space="preserve"> </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</si>
</sst>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8"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125391</c:v>
                </c:pt>
                <c:pt idx="1">
                  <c:v>138402</c:v>
                </c:pt>
                <c:pt idx="2">
                  <c:v>146367</c:v>
                </c:pt>
                <c:pt idx="3">
                  <c:v>165181</c:v>
                </c:pt>
                <c:pt idx="4">
                  <c:v>166234</c:v>
                </c:pt>
              </c:numCache>
            </c:numRef>
          </c:val>
          <c:smooth val="0"/>
          <c:extLst>
            <c:ext xmlns:c16="http://schemas.microsoft.com/office/drawing/2014/chart" uri="{C3380CC4-5D6E-409C-BE32-E72D297353CC}">
              <c16:uniqueId val="{00000000-AE69-4EEF-BB53-0B929DA1A5D5}"/>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68656</c:v>
                </c:pt>
                <c:pt idx="1">
                  <c:v>41429</c:v>
                </c:pt>
                <c:pt idx="2">
                  <c:v>17552</c:v>
                </c:pt>
                <c:pt idx="3">
                  <c:v>26467</c:v>
                </c:pt>
                <c:pt idx="4">
                  <c:v>49940</c:v>
                </c:pt>
              </c:numCache>
            </c:numRef>
          </c:val>
          <c:smooth val="0"/>
          <c:extLst>
            <c:ext xmlns:c16="http://schemas.microsoft.com/office/drawing/2014/chart" uri="{C3380CC4-5D6E-409C-BE32-E72D297353CC}">
              <c16:uniqueId val="{00000001-AE69-4EEF-BB53-0B929DA1A5D5}"/>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4.17</c:v>
                </c:pt>
                <c:pt idx="1">
                  <c:v>10.84</c:v>
                </c:pt>
                <c:pt idx="2">
                  <c:v>7.51</c:v>
                </c:pt>
                <c:pt idx="3">
                  <c:v>6.65</c:v>
                </c:pt>
                <c:pt idx="4">
                  <c:v>6.1</c:v>
                </c:pt>
              </c:numCache>
            </c:numRef>
          </c:val>
          <c:extLst>
            <c:ext xmlns:c16="http://schemas.microsoft.com/office/drawing/2014/chart" uri="{C3380CC4-5D6E-409C-BE32-E72D297353CC}">
              <c16:uniqueId val="{00000000-F7DD-46C5-B41C-F67D99469EDD}"/>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20.22</c:v>
                </c:pt>
                <c:pt idx="1">
                  <c:v>22.46</c:v>
                </c:pt>
                <c:pt idx="2">
                  <c:v>30.2</c:v>
                </c:pt>
                <c:pt idx="3">
                  <c:v>31.56</c:v>
                </c:pt>
                <c:pt idx="4">
                  <c:v>27.96</c:v>
                </c:pt>
              </c:numCache>
            </c:numRef>
          </c:val>
          <c:extLst>
            <c:ext xmlns:c16="http://schemas.microsoft.com/office/drawing/2014/chart" uri="{C3380CC4-5D6E-409C-BE32-E72D297353CC}">
              <c16:uniqueId val="{00000001-F7DD-46C5-B41C-F67D99469EDD}"/>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-8.15</c:v>
                </c:pt>
                <c:pt idx="1">
                  <c:v>8.56</c:v>
                </c:pt>
                <c:pt idx="2">
                  <c:v>-2.91</c:v>
                </c:pt>
                <c:pt idx="3">
                  <c:v>-4.4000000000000004</c:v>
                </c:pt>
                <c:pt idx="4">
                  <c:v>-7.58</c:v>
                </c:pt>
              </c:numCache>
            </c:numRef>
          </c:val>
          <c:smooth val="0"/>
          <c:extLst>
            <c:ext xmlns:c16="http://schemas.microsoft.com/office/drawing/2014/chart" uri="{C3380CC4-5D6E-409C-BE32-E72D297353CC}">
              <c16:uniqueId val="{00000002-F7DD-46C5-B41C-F67D99469EDD}"/>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0.2</c:v>
                </c:pt>
                <c:pt idx="2">
                  <c:v>#N/A</c:v>
                </c:pt>
                <c:pt idx="3">
                  <c:v>0.52</c:v>
                </c:pt>
                <c:pt idx="4">
                  <c:v>#N/A</c:v>
                </c:pt>
                <c:pt idx="5">
                  <c:v>0.78</c:v>
                </c:pt>
                <c:pt idx="6">
                  <c:v>#N/A</c:v>
                </c:pt>
                <c:pt idx="7">
                  <c:v>0.91</c:v>
                </c:pt>
                <c:pt idx="8">
                  <c:v>0</c:v>
                </c:pt>
                <c:pt idx="9">
                  <c:v>0</c:v>
                </c:pt>
              </c:numCache>
            </c:numRef>
          </c:val>
          <c:extLst>
            <c:ext xmlns:c16="http://schemas.microsoft.com/office/drawing/2014/chart" uri="{C3380CC4-5D6E-409C-BE32-E72D297353CC}">
              <c16:uniqueId val="{00000000-169D-4924-BD08-E310684AA826}"/>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169D-4924-BD08-E310684AA826}"/>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169D-4924-BD08-E310684AA826}"/>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0.05</c:v>
                </c:pt>
                <c:pt idx="2">
                  <c:v>#N/A</c:v>
                </c:pt>
                <c:pt idx="3">
                  <c:v>0.04</c:v>
                </c:pt>
                <c:pt idx="4">
                  <c:v>#N/A</c:v>
                </c:pt>
                <c:pt idx="5">
                  <c:v>0.01</c:v>
                </c:pt>
                <c:pt idx="6">
                  <c:v>#N/A</c:v>
                </c:pt>
                <c:pt idx="7">
                  <c:v>0.01</c:v>
                </c:pt>
                <c:pt idx="8">
                  <c:v>#N/A</c:v>
                </c:pt>
                <c:pt idx="9">
                  <c:v>0</c:v>
                </c:pt>
              </c:numCache>
            </c:numRef>
          </c:val>
          <c:extLst>
            <c:ext xmlns:c16="http://schemas.microsoft.com/office/drawing/2014/chart" uri="{C3380CC4-5D6E-409C-BE32-E72D297353CC}">
              <c16:uniqueId val="{00000003-169D-4924-BD08-E310684AA826}"/>
            </c:ext>
          </c:extLst>
        </c:ser>
        <c:ser>
          <c:idx val="4"/>
          <c:order val="4"/>
          <c:tx>
            <c:strRef>
              <c:f>データシート!$A$31</c:f>
              <c:strCache>
                <c:ptCount val="1"/>
                <c:pt idx="0">
                  <c:v>温泉事業特別会計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0.04</c:v>
                </c:pt>
                <c:pt idx="2">
                  <c:v>#N/A</c:v>
                </c:pt>
                <c:pt idx="3">
                  <c:v>0.04</c:v>
                </c:pt>
                <c:pt idx="4">
                  <c:v>#N/A</c:v>
                </c:pt>
                <c:pt idx="5">
                  <c:v>0.02</c:v>
                </c:pt>
                <c:pt idx="6">
                  <c:v>#N/A</c:v>
                </c:pt>
                <c:pt idx="7">
                  <c:v>0.03</c:v>
                </c:pt>
                <c:pt idx="8">
                  <c:v>#N/A</c:v>
                </c:pt>
                <c:pt idx="9">
                  <c:v>0.04</c:v>
                </c:pt>
              </c:numCache>
            </c:numRef>
          </c:val>
          <c:extLst>
            <c:ext xmlns:c16="http://schemas.microsoft.com/office/drawing/2014/chart" uri="{C3380CC4-5D6E-409C-BE32-E72D297353CC}">
              <c16:uniqueId val="{00000004-169D-4924-BD08-E310684AA826}"/>
            </c:ext>
          </c:extLst>
        </c:ser>
        <c:ser>
          <c:idx val="5"/>
          <c:order val="5"/>
          <c:tx>
            <c:strRef>
              <c:f>データシート!$A$32</c:f>
              <c:strCache>
                <c:ptCount val="1"/>
                <c:pt idx="0">
                  <c:v>駐車場特別会計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0.04</c:v>
                </c:pt>
                <c:pt idx="2">
                  <c:v>#N/A</c:v>
                </c:pt>
                <c:pt idx="3">
                  <c:v>0.02</c:v>
                </c:pt>
                <c:pt idx="4">
                  <c:v>#N/A</c:v>
                </c:pt>
                <c:pt idx="5">
                  <c:v>0.08</c:v>
                </c:pt>
                <c:pt idx="6">
                  <c:v>#N/A</c:v>
                </c:pt>
                <c:pt idx="7">
                  <c:v>7.0000000000000007E-2</c:v>
                </c:pt>
                <c:pt idx="8">
                  <c:v>#N/A</c:v>
                </c:pt>
                <c:pt idx="9">
                  <c:v>0.05</c:v>
                </c:pt>
              </c:numCache>
            </c:numRef>
          </c:val>
          <c:extLst>
            <c:ext xmlns:c16="http://schemas.microsoft.com/office/drawing/2014/chart" uri="{C3380CC4-5D6E-409C-BE32-E72D297353CC}">
              <c16:uniqueId val="{00000005-169D-4924-BD08-E310684AA826}"/>
            </c:ext>
          </c:extLst>
        </c:ser>
        <c:ser>
          <c:idx val="6"/>
          <c:order val="6"/>
          <c:tx>
            <c:strRef>
              <c:f>データシート!$A$33</c:f>
              <c:strCache>
                <c:ptCount val="1"/>
                <c:pt idx="0">
                  <c:v>公共下水道事業会計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0</c:v>
                </c:pt>
                <c:pt idx="1">
                  <c:v>0</c:v>
                </c:pt>
                <c:pt idx="2">
                  <c:v>0</c:v>
                </c:pt>
                <c:pt idx="3">
                  <c:v>0</c:v>
                </c:pt>
                <c:pt idx="4">
                  <c:v>0</c:v>
                </c:pt>
                <c:pt idx="5">
                  <c:v>0</c:v>
                </c:pt>
                <c:pt idx="6">
                  <c:v>0</c:v>
                </c:pt>
                <c:pt idx="7">
                  <c:v>0</c:v>
                </c:pt>
                <c:pt idx="8">
                  <c:v>#N/A</c:v>
                </c:pt>
                <c:pt idx="9">
                  <c:v>0.1</c:v>
                </c:pt>
              </c:numCache>
            </c:numRef>
          </c:val>
          <c:extLst>
            <c:ext xmlns:c16="http://schemas.microsoft.com/office/drawing/2014/chart" uri="{C3380CC4-5D6E-409C-BE32-E72D297353CC}">
              <c16:uniqueId val="{00000006-169D-4924-BD08-E310684AA826}"/>
            </c:ext>
          </c:extLst>
        </c:ser>
        <c:ser>
          <c:idx val="7"/>
          <c:order val="7"/>
          <c:tx>
            <c:strRef>
              <c:f>データシート!$A$34</c:f>
              <c:strCache>
                <c:ptCount val="1"/>
                <c:pt idx="0">
                  <c:v>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1.01</c:v>
                </c:pt>
                <c:pt idx="2">
                  <c:v>#N/A</c:v>
                </c:pt>
                <c:pt idx="3">
                  <c:v>0.67</c:v>
                </c:pt>
                <c:pt idx="4">
                  <c:v>#N/A</c:v>
                </c:pt>
                <c:pt idx="5">
                  <c:v>0.7</c:v>
                </c:pt>
                <c:pt idx="6">
                  <c:v>#N/A</c:v>
                </c:pt>
                <c:pt idx="7">
                  <c:v>0.63</c:v>
                </c:pt>
                <c:pt idx="8">
                  <c:v>#N/A</c:v>
                </c:pt>
                <c:pt idx="9">
                  <c:v>0.67</c:v>
                </c:pt>
              </c:numCache>
            </c:numRef>
          </c:val>
          <c:extLst>
            <c:ext xmlns:c16="http://schemas.microsoft.com/office/drawing/2014/chart" uri="{C3380CC4-5D6E-409C-BE32-E72D297353CC}">
              <c16:uniqueId val="{00000007-169D-4924-BD08-E310684AA826}"/>
            </c:ext>
          </c:extLst>
        </c:ser>
        <c:ser>
          <c:idx val="8"/>
          <c:order val="8"/>
          <c:tx>
            <c:strRef>
              <c:f>データシート!$A$35</c:f>
              <c:strCache>
                <c:ptCount val="1"/>
                <c:pt idx="0">
                  <c:v>介護保険特別会計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1.02</c:v>
                </c:pt>
                <c:pt idx="2">
                  <c:v>#N/A</c:v>
                </c:pt>
                <c:pt idx="3">
                  <c:v>1.06</c:v>
                </c:pt>
                <c:pt idx="4">
                  <c:v>#N/A</c:v>
                </c:pt>
                <c:pt idx="5">
                  <c:v>2</c:v>
                </c:pt>
                <c:pt idx="6">
                  <c:v>#N/A</c:v>
                </c:pt>
                <c:pt idx="7">
                  <c:v>2.06</c:v>
                </c:pt>
                <c:pt idx="8">
                  <c:v>#N/A</c:v>
                </c:pt>
                <c:pt idx="9">
                  <c:v>3.43</c:v>
                </c:pt>
              </c:numCache>
            </c:numRef>
          </c:val>
          <c:extLst>
            <c:ext xmlns:c16="http://schemas.microsoft.com/office/drawing/2014/chart" uri="{C3380CC4-5D6E-409C-BE32-E72D297353CC}">
              <c16:uniqueId val="{00000008-169D-4924-BD08-E310684AA826}"/>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4.12</c:v>
                </c:pt>
                <c:pt idx="2">
                  <c:v>#N/A</c:v>
                </c:pt>
                <c:pt idx="3">
                  <c:v>10.8</c:v>
                </c:pt>
                <c:pt idx="4">
                  <c:v>#N/A</c:v>
                </c:pt>
                <c:pt idx="5">
                  <c:v>7.49</c:v>
                </c:pt>
                <c:pt idx="6">
                  <c:v>#N/A</c:v>
                </c:pt>
                <c:pt idx="7">
                  <c:v>6.61</c:v>
                </c:pt>
                <c:pt idx="8">
                  <c:v>#N/A</c:v>
                </c:pt>
                <c:pt idx="9">
                  <c:v>6.06</c:v>
                </c:pt>
              </c:numCache>
            </c:numRef>
          </c:val>
          <c:extLst>
            <c:ext xmlns:c16="http://schemas.microsoft.com/office/drawing/2014/chart" uri="{C3380CC4-5D6E-409C-BE32-E72D297353CC}">
              <c16:uniqueId val="{00000009-169D-4924-BD08-E310684AA826}"/>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345</c:v>
                </c:pt>
                <c:pt idx="5">
                  <c:v>357</c:v>
                </c:pt>
                <c:pt idx="8">
                  <c:v>364</c:v>
                </c:pt>
                <c:pt idx="11">
                  <c:v>379</c:v>
                </c:pt>
                <c:pt idx="14">
                  <c:v>363</c:v>
                </c:pt>
              </c:numCache>
            </c:numRef>
          </c:val>
          <c:extLst>
            <c:ext xmlns:c16="http://schemas.microsoft.com/office/drawing/2014/chart" uri="{C3380CC4-5D6E-409C-BE32-E72D297353CC}">
              <c16:uniqueId val="{00000000-F0A1-4912-974E-4A722C0284D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F0A1-4912-974E-4A722C0284D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9</c:v>
                </c:pt>
                <c:pt idx="3">
                  <c:v>9</c:v>
                </c:pt>
                <c:pt idx="6">
                  <c:v>18</c:v>
                </c:pt>
                <c:pt idx="9">
                  <c:v>27</c:v>
                </c:pt>
                <c:pt idx="12">
                  <c:v>27</c:v>
                </c:pt>
              </c:numCache>
            </c:numRef>
          </c:val>
          <c:extLst>
            <c:ext xmlns:c16="http://schemas.microsoft.com/office/drawing/2014/chart" uri="{C3380CC4-5D6E-409C-BE32-E72D297353CC}">
              <c16:uniqueId val="{00000002-F0A1-4912-974E-4A722C0284D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13</c:v>
                </c:pt>
                <c:pt idx="3">
                  <c:v>13</c:v>
                </c:pt>
                <c:pt idx="6">
                  <c:v>13</c:v>
                </c:pt>
                <c:pt idx="9">
                  <c:v>19</c:v>
                </c:pt>
                <c:pt idx="12">
                  <c:v>7</c:v>
                </c:pt>
              </c:numCache>
            </c:numRef>
          </c:val>
          <c:extLst>
            <c:ext xmlns:c16="http://schemas.microsoft.com/office/drawing/2014/chart" uri="{C3380CC4-5D6E-409C-BE32-E72D297353CC}">
              <c16:uniqueId val="{00000003-F0A1-4912-974E-4A722C0284D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79</c:v>
                </c:pt>
                <c:pt idx="3">
                  <c:v>77</c:v>
                </c:pt>
                <c:pt idx="6">
                  <c:v>69</c:v>
                </c:pt>
                <c:pt idx="9">
                  <c:v>81</c:v>
                </c:pt>
                <c:pt idx="12">
                  <c:v>43</c:v>
                </c:pt>
              </c:numCache>
            </c:numRef>
          </c:val>
          <c:extLst>
            <c:ext xmlns:c16="http://schemas.microsoft.com/office/drawing/2014/chart" uri="{C3380CC4-5D6E-409C-BE32-E72D297353CC}">
              <c16:uniqueId val="{00000004-F0A1-4912-974E-4A722C0284D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0A1-4912-974E-4A722C0284D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F0A1-4912-974E-4A722C0284D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424</c:v>
                </c:pt>
                <c:pt idx="3">
                  <c:v>445</c:v>
                </c:pt>
                <c:pt idx="6">
                  <c:v>463</c:v>
                </c:pt>
                <c:pt idx="9">
                  <c:v>501</c:v>
                </c:pt>
                <c:pt idx="12">
                  <c:v>478</c:v>
                </c:pt>
              </c:numCache>
            </c:numRef>
          </c:val>
          <c:extLst>
            <c:ext xmlns:c16="http://schemas.microsoft.com/office/drawing/2014/chart" uri="{C3380CC4-5D6E-409C-BE32-E72D297353CC}">
              <c16:uniqueId val="{00000007-F0A1-4912-974E-4A722C0284D0}"/>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180</c:v>
                </c:pt>
                <c:pt idx="2">
                  <c:v>#N/A</c:v>
                </c:pt>
                <c:pt idx="3">
                  <c:v>#N/A</c:v>
                </c:pt>
                <c:pt idx="4">
                  <c:v>187</c:v>
                </c:pt>
                <c:pt idx="5">
                  <c:v>#N/A</c:v>
                </c:pt>
                <c:pt idx="6">
                  <c:v>#N/A</c:v>
                </c:pt>
                <c:pt idx="7">
                  <c:v>199</c:v>
                </c:pt>
                <c:pt idx="8">
                  <c:v>#N/A</c:v>
                </c:pt>
                <c:pt idx="9">
                  <c:v>#N/A</c:v>
                </c:pt>
                <c:pt idx="10">
                  <c:v>249</c:v>
                </c:pt>
                <c:pt idx="11">
                  <c:v>#N/A</c:v>
                </c:pt>
                <c:pt idx="12">
                  <c:v>#N/A</c:v>
                </c:pt>
                <c:pt idx="13">
                  <c:v>192</c:v>
                </c:pt>
                <c:pt idx="14">
                  <c:v>#N/A</c:v>
                </c:pt>
              </c:numCache>
            </c:numRef>
          </c:val>
          <c:smooth val="0"/>
          <c:extLst>
            <c:ext xmlns:c16="http://schemas.microsoft.com/office/drawing/2014/chart" uri="{C3380CC4-5D6E-409C-BE32-E72D297353CC}">
              <c16:uniqueId val="{00000008-F0A1-4912-974E-4A722C0284D0}"/>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4491</c:v>
                </c:pt>
                <c:pt idx="5">
                  <c:v>4515</c:v>
                </c:pt>
                <c:pt idx="8">
                  <c:v>4350</c:v>
                </c:pt>
                <c:pt idx="11">
                  <c:v>4170</c:v>
                </c:pt>
                <c:pt idx="14">
                  <c:v>4004</c:v>
                </c:pt>
              </c:numCache>
            </c:numRef>
          </c:val>
          <c:extLst>
            <c:ext xmlns:c16="http://schemas.microsoft.com/office/drawing/2014/chart" uri="{C3380CC4-5D6E-409C-BE32-E72D297353CC}">
              <c16:uniqueId val="{00000000-4C9C-40D0-83C7-0CAEED5746BE}"/>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78</c:v>
                </c:pt>
                <c:pt idx="5">
                  <c:v>63</c:v>
                </c:pt>
                <c:pt idx="8">
                  <c:v>53</c:v>
                </c:pt>
                <c:pt idx="11">
                  <c:v>45</c:v>
                </c:pt>
                <c:pt idx="14">
                  <c:v>36</c:v>
                </c:pt>
              </c:numCache>
            </c:numRef>
          </c:val>
          <c:extLst>
            <c:ext xmlns:c16="http://schemas.microsoft.com/office/drawing/2014/chart" uri="{C3380CC4-5D6E-409C-BE32-E72D297353CC}">
              <c16:uniqueId val="{00000001-4C9C-40D0-83C7-0CAEED5746BE}"/>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1664</c:v>
                </c:pt>
                <c:pt idx="5">
                  <c:v>1822</c:v>
                </c:pt>
                <c:pt idx="8">
                  <c:v>2076</c:v>
                </c:pt>
                <c:pt idx="11">
                  <c:v>2049</c:v>
                </c:pt>
                <c:pt idx="14">
                  <c:v>2070</c:v>
                </c:pt>
              </c:numCache>
            </c:numRef>
          </c:val>
          <c:extLst>
            <c:ext xmlns:c16="http://schemas.microsoft.com/office/drawing/2014/chart" uri="{C3380CC4-5D6E-409C-BE32-E72D297353CC}">
              <c16:uniqueId val="{00000002-4C9C-40D0-83C7-0CAEED5746BE}"/>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4C9C-40D0-83C7-0CAEED5746BE}"/>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4C9C-40D0-83C7-0CAEED5746BE}"/>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C9C-40D0-83C7-0CAEED5746BE}"/>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771</c:v>
                </c:pt>
                <c:pt idx="3">
                  <c:v>748</c:v>
                </c:pt>
                <c:pt idx="6">
                  <c:v>684</c:v>
                </c:pt>
                <c:pt idx="9">
                  <c:v>653</c:v>
                </c:pt>
                <c:pt idx="12">
                  <c:v>712</c:v>
                </c:pt>
              </c:numCache>
            </c:numRef>
          </c:val>
          <c:extLst>
            <c:ext xmlns:c16="http://schemas.microsoft.com/office/drawing/2014/chart" uri="{C3380CC4-5D6E-409C-BE32-E72D297353CC}">
              <c16:uniqueId val="{00000006-4C9C-40D0-83C7-0CAEED5746BE}"/>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60</c:v>
                </c:pt>
                <c:pt idx="3">
                  <c:v>47</c:v>
                </c:pt>
                <c:pt idx="6">
                  <c:v>36</c:v>
                </c:pt>
                <c:pt idx="9">
                  <c:v>26</c:v>
                </c:pt>
                <c:pt idx="12">
                  <c:v>17</c:v>
                </c:pt>
              </c:numCache>
            </c:numRef>
          </c:val>
          <c:extLst>
            <c:ext xmlns:c16="http://schemas.microsoft.com/office/drawing/2014/chart" uri="{C3380CC4-5D6E-409C-BE32-E72D297353CC}">
              <c16:uniqueId val="{00000007-4C9C-40D0-83C7-0CAEED5746BE}"/>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853</c:v>
                </c:pt>
                <c:pt idx="3">
                  <c:v>822</c:v>
                </c:pt>
                <c:pt idx="6">
                  <c:v>787</c:v>
                </c:pt>
                <c:pt idx="9">
                  <c:v>799</c:v>
                </c:pt>
                <c:pt idx="12">
                  <c:v>683</c:v>
                </c:pt>
              </c:numCache>
            </c:numRef>
          </c:val>
          <c:extLst>
            <c:ext xmlns:c16="http://schemas.microsoft.com/office/drawing/2014/chart" uri="{C3380CC4-5D6E-409C-BE32-E72D297353CC}">
              <c16:uniqueId val="{00000008-4C9C-40D0-83C7-0CAEED5746BE}"/>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340</c:v>
                </c:pt>
                <c:pt idx="3">
                  <c:v>331</c:v>
                </c:pt>
                <c:pt idx="6">
                  <c:v>313</c:v>
                </c:pt>
                <c:pt idx="9">
                  <c:v>286</c:v>
                </c:pt>
                <c:pt idx="12">
                  <c:v>258</c:v>
                </c:pt>
              </c:numCache>
            </c:numRef>
          </c:val>
          <c:extLst>
            <c:ext xmlns:c16="http://schemas.microsoft.com/office/drawing/2014/chart" uri="{C3380CC4-5D6E-409C-BE32-E72D297353CC}">
              <c16:uniqueId val="{00000009-4C9C-40D0-83C7-0CAEED5746BE}"/>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5475</c:v>
                </c:pt>
                <c:pt idx="3">
                  <c:v>5392</c:v>
                </c:pt>
                <c:pt idx="6">
                  <c:v>5137</c:v>
                </c:pt>
                <c:pt idx="9">
                  <c:v>4853</c:v>
                </c:pt>
                <c:pt idx="12">
                  <c:v>4703</c:v>
                </c:pt>
              </c:numCache>
            </c:numRef>
          </c:val>
          <c:extLst>
            <c:ext xmlns:c16="http://schemas.microsoft.com/office/drawing/2014/chart" uri="{C3380CC4-5D6E-409C-BE32-E72D297353CC}">
              <c16:uniqueId val="{0000000A-4C9C-40D0-83C7-0CAEED5746BE}"/>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1265</c:v>
                </c:pt>
                <c:pt idx="2">
                  <c:v>#N/A</c:v>
                </c:pt>
                <c:pt idx="3">
                  <c:v>#N/A</c:v>
                </c:pt>
                <c:pt idx="4">
                  <c:v>940</c:v>
                </c:pt>
                <c:pt idx="5">
                  <c:v>#N/A</c:v>
                </c:pt>
                <c:pt idx="6">
                  <c:v>#N/A</c:v>
                </c:pt>
                <c:pt idx="7">
                  <c:v>478</c:v>
                </c:pt>
                <c:pt idx="8">
                  <c:v>#N/A</c:v>
                </c:pt>
                <c:pt idx="9">
                  <c:v>#N/A</c:v>
                </c:pt>
                <c:pt idx="10">
                  <c:v>352</c:v>
                </c:pt>
                <c:pt idx="11">
                  <c:v>#N/A</c:v>
                </c:pt>
                <c:pt idx="12">
                  <c:v>#N/A</c:v>
                </c:pt>
                <c:pt idx="13">
                  <c:v>263</c:v>
                </c:pt>
                <c:pt idx="14">
                  <c:v>#N/A</c:v>
                </c:pt>
              </c:numCache>
            </c:numRef>
          </c:val>
          <c:smooth val="0"/>
          <c:extLst>
            <c:ext xmlns:c16="http://schemas.microsoft.com/office/drawing/2014/chart" uri="{C3380CC4-5D6E-409C-BE32-E72D297353CC}">
              <c16:uniqueId val="{0000000B-4C9C-40D0-83C7-0CAEED5746BE}"/>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894</c:v>
                </c:pt>
                <c:pt idx="1">
                  <c:v>938</c:v>
                </c:pt>
                <c:pt idx="2">
                  <c:v>843</c:v>
                </c:pt>
              </c:numCache>
            </c:numRef>
          </c:val>
          <c:extLst>
            <c:ext xmlns:c16="http://schemas.microsoft.com/office/drawing/2014/chart" uri="{C3380CC4-5D6E-409C-BE32-E72D297353CC}">
              <c16:uniqueId val="{00000000-1C4F-45E5-8230-9870317A6E67}"/>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39</c:v>
                </c:pt>
                <c:pt idx="1">
                  <c:v>39</c:v>
                </c:pt>
                <c:pt idx="2">
                  <c:v>56</c:v>
                </c:pt>
              </c:numCache>
            </c:numRef>
          </c:val>
          <c:extLst>
            <c:ext xmlns:c16="http://schemas.microsoft.com/office/drawing/2014/chart" uri="{C3380CC4-5D6E-409C-BE32-E72D297353CC}">
              <c16:uniqueId val="{00000001-1C4F-45E5-8230-9870317A6E67}"/>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606</c:v>
                </c:pt>
                <c:pt idx="1">
                  <c:v>541</c:v>
                </c:pt>
                <c:pt idx="2">
                  <c:v>615</c:v>
                </c:pt>
              </c:numCache>
            </c:numRef>
          </c:val>
          <c:extLst>
            <c:ext xmlns:c16="http://schemas.microsoft.com/office/drawing/2014/chart" uri="{C3380CC4-5D6E-409C-BE32-E72D297353CC}">
              <c16:uniqueId val="{00000002-1C4F-45E5-8230-9870317A6E67}"/>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{832D2D8E-3F85-477A-A4D5-DF1DBD2335D8}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8DBB-47D6-83BC-DA9D5473E95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{E18CDDE1-08CC-422B-8AD1-42DAB88694F0}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DBB-47D6-83BC-DA9D5473E95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{E0D80FC5-EC9F-4C12-90B7-4718EBDF921E}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DBB-47D6-83BC-DA9D5473E95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{B8D36DB1-3F3A-409F-970D-24928DFD638A}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DBB-47D6-83BC-DA9D5473E95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{105CEB29-F5E7-4B0D-97AE-973351A15720}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DBB-47D6-83BC-DA9D5473E956}"/>
                </c:ext>
              </c:extLst>
            </c:dLbl>
            <c:dLbl>
              <c:idx val="8"/>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{CA6BA4BF-14D2-412C-A684-84B4F799B58E}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8DBB-47D6-83BC-DA9D5473E956}"/>
                </c:ext>
              </c:extLst>
            </c:dLbl>
            <c:dLbl>
              <c:idx val="16"/>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{4968C300-5D42-4BEC-BF2F-A3A72B354B4D}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8DBB-47D6-83BC-DA9D5473E956}"/>
                </c:ext>
              </c:extLst>
            </c:dLbl>
            <c:dLbl>
              <c:idx val="24"/>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{757EC482-EB44-4449-A130-B2AE1C7CC181}</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8DBB-47D6-83BC-DA9D5473E956}"/>
                </c:ext>
              </c:extLst>
            </c:dLbl>
            <c:dLbl>
              <c:idx val="32"/>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{7E57E2A0-D482-4FF7-B052-5F53EE779032}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8DBB-47D6-83BC-DA9D5473E95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47</c:v>
                </c:pt>
                <c:pt idx="8">
                  <c:v>48.8</c:v>
                </c:pt>
                <c:pt idx="16">
                  <c:v>50.3</c:v>
                </c:pt>
                <c:pt idx="24">
                  <c:v>52</c:v>
                </c:pt>
                <c:pt idx="32">
                  <c:v>53.3</c:v>
                </c:pt>
              </c:numCache>
            </c:numRef>
          </c:xVal>
          <c:yVal>
            <c:numRef>
              <c:f>公会計指標分析・財政指標組合せ分析表!$BP$51:$DC$51</c:f>
              <c:numCache>
                <c:formatCode>#,##0.0;"▲ "#,##0.0</c:formatCode>
                <c:ptCount val="40"/>
                <c:pt idx="0">
                  <c:v>51.8</c:v>
                </c:pt>
                <c:pt idx="8">
                  <c:v>35.200000000000003</c:v>
                </c:pt>
                <c:pt idx="16">
                  <c:v>18.2</c:v>
                </c:pt>
                <c:pt idx="24">
                  <c:v>13.5</c:v>
                </c:pt>
                <c:pt idx="32">
                  <c:v>9.8000000000000007</c:v>
                </c:pt>
              </c:numCache>
            </c:numRef>
          </c:yVal>
          <c:smooth val="0"/>
          <c:extLst>
            <c:ext xmlns:c16="http://schemas.microsoft.com/office/drawing/2014/chart" uri="{C3380CC4-5D6E-409C-BE32-E72D297353CC}">
              <c16:uniqueId val="{00000009-8DBB-47D6-83BC-DA9D5473E956}"/>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manualLayout>
                  <c:x val="-4.4109043052767472E-2"/>
                  <c:y val="-3.9012692752687275E-2"/>
                </c:manualLayout>
              </c:layout>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layout/>
                  <c15:dlblFieldTable>
                    <c15:dlblFTEntry>
                      <c15:txfldGUID>{3C5AF1B3-6D3B-4DAE-8221-5FCC58D301CC}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8DBB-47D6-83BC-DA9D5473E956}"/>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{6007B78C-2439-4771-8BB6-9773AB2C3933}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DBB-47D6-83BC-DA9D5473E95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{D1021955-A9A7-4E2D-86AC-3FECA49D3997}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DBB-47D6-83BC-DA9D5473E95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{61AD8728-CCA5-4CF4-847C-7EDA3A01B1A9}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DBB-47D6-83BC-DA9D5473E95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{99FF9CF0-71AD-4C67-839A-144F065D07D0}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DBB-47D6-83BC-DA9D5473E956}"/>
                </c:ext>
              </c:extLst>
            </c:dLbl>
            <c:dLbl>
              <c:idx val="8"/>
              <c:layout>
                <c:manualLayout>
                  <c:x val="-1.9922458247700912E-2"/>
                  <c:y val="-5.3835587095316599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{3EE6C082-9583-4047-B708-303E62237568}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8DBB-47D6-83BC-DA9D5473E956}"/>
                </c:ext>
              </c:extLst>
            </c:dLbl>
            <c:dLbl>
              <c:idx val="16"/>
              <c:layout>
                <c:manualLayout>
                  <c:x val="-3.2015750650234161E-2"/>
                  <c:y val="-0.11526973920018359"/>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{C3B764F3-E535-46A6-BAC9-3296F91E110C}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8DBB-47D6-83BC-DA9D5473E956}"/>
                </c:ext>
              </c:extLst>
            </c:dLbl>
            <c:dLbl>
              <c:idx val="24"/>
              <c:layout>
                <c:manualLayout>
                  <c:x val="-3.2015750650234161E-2"/>
                  <c:y val="-3.8164046306469732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{CBBF1BBA-746B-4953-9FDC-4B4802F7152E}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8DBB-47D6-83BC-DA9D5473E956}"/>
                </c:ext>
              </c:extLst>
            </c:dLbl>
            <c:dLbl>
              <c:idx val="32"/>
              <c:layout>
                <c:manualLayout>
                  <c:x val="-3.2015750650234161E-2"/>
                  <c:y val="-7.7413500405496008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{0F344D8D-055A-44A4-8E27-D58120E47114}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8DBB-47D6-83BC-DA9D5473E95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62.8</c:v>
                </c:pt>
                <c:pt idx="8">
                  <c:v>62.7</c:v>
                </c:pt>
                <c:pt idx="16">
                  <c:v>63.1</c:v>
                </c:pt>
                <c:pt idx="24">
                  <c:v>64</c:v>
                </c:pt>
                <c:pt idx="32">
                  <c:v>64</c:v>
                </c:pt>
              </c:numCache>
            </c:numRef>
          </c:xVal>
          <c:yVal>
            <c:numRef>
              <c:f>公会計指標分析・財政指標組合せ分析表!$BP$55:$DC$55</c:f>
              <c:numCache>
                <c:formatCode>#,##0.0;"▲ "#,##0.0</c:formatCode>
                <c:ptCount val="40"/>
                <c:pt idx="0">
                  <c:v>3.4</c:v>
                </c:pt>
                <c:pt idx="8">
                  <c:v>0</c:v>
                </c:pt>
                <c:pt idx="16">
                  <c:v>0</c:v>
                </c:pt>
                <c:pt idx="24">
                  <c:v>0</c:v>
                </c:pt>
                <c:pt idx="32">
                  <c:v>0</c:v>
                </c:pt>
              </c:numCache>
            </c:numRef>
          </c:yVal>
          <c:smooth val="0"/>
          <c:extLst>
            <c:ext xmlns:c16="http://schemas.microsoft.com/office/drawing/2014/chart" uri="{C3380CC4-5D6E-409C-BE32-E72D297353CC}">
              <c16:uniqueId val="{00000013-8DBB-47D6-83BC-DA9D5473E956}"/>
            </c:ext>
          </c:extLst>
        </c:ser>
        <c:dLbls>
          <c:showLegendKey val="0"/>
          <c:showVal val="1"/>
          <c:showCatName val="0"/>
          <c:showSerName val="0"/>
          <c:showPercent val="0"/>
          <c:showBubbleSize val="0"/>
        </c:dLbls>
        <c:axId val="46179840"/>
        <c:axId val="46181760"/>
      </c:scatterChart>
      <c:valAx>
        <c:axId val="46179840"/>
        <c:scaling>
          <c:orientation val="maxMin"/>
          <c:max val="70"/>
          <c:min val="4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6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{77FD1E36-D525-4B0E-8B04-63CF06AB78CE}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1FFD-4C43-B510-24F24045426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{E97DA18B-D927-4AC1-81A9-D802ACFAC351}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FFD-4C43-B510-24F24045426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{D9FEA613-2CC0-40CD-AC4D-DA8654177438}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FFD-4C43-B510-24F24045426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{F29CEFC3-9161-476C-81D6-CB120A04044A}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FFD-4C43-B510-24F24045426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{F5286447-7ACA-4F12-94A1-6E6FCBAF3850}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FFD-4C43-B510-24F240454261}"/>
                </c:ext>
              </c:extLst>
            </c:dLbl>
            <c:dLbl>
              <c:idx val="8"/>
              <c:layout/>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{79B6B864-97CC-4500-B4E5-3150FD77716C}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1FFD-4C43-B510-24F240454261}"/>
                </c:ext>
              </c:extLst>
            </c:dLbl>
            <c:dLbl>
              <c:idx val="16"/>
              <c:layout/>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{1DF6B689-568A-4262-8BD8-19A11B20DAA8}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1FFD-4C43-B510-24F240454261}"/>
                </c:ext>
              </c:extLst>
            </c:dLbl>
            <c:dLbl>
              <c:idx val="24"/>
              <c:layout/>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{AD3C6441-8EF9-4134-95BF-4360A223A7AA}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1FFD-4C43-B510-24F240454261}"/>
                </c:ext>
              </c:extLst>
            </c:dLbl>
            <c:dLbl>
              <c:idx val="32"/>
              <c:layout/>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{D8BD5785-5573-4859-97AB-645F12E215C9}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1FFD-4C43-B510-24F24045426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7.2</c:v>
                </c:pt>
                <c:pt idx="8">
                  <c:v>7.2</c:v>
                </c:pt>
                <c:pt idx="16">
                  <c:v>7.3</c:v>
                </c:pt>
                <c:pt idx="24">
                  <c:v>8</c:v>
                </c:pt>
                <c:pt idx="32">
                  <c:v>8.1</c:v>
                </c:pt>
              </c:numCache>
            </c:numRef>
          </c:xVal>
          <c:yVal>
            <c:numRef>
              <c:f>公会計指標分析・財政指標組合せ分析表!$BP$73:$DC$73</c:f>
              <c:numCache>
                <c:formatCode>#,##0.0;"▲ "#,##0.0</c:formatCode>
                <c:ptCount val="40"/>
                <c:pt idx="0">
                  <c:v>51.8</c:v>
                </c:pt>
                <c:pt idx="8">
                  <c:v>35.200000000000003</c:v>
                </c:pt>
                <c:pt idx="16">
                  <c:v>18.2</c:v>
                </c:pt>
                <c:pt idx="24">
                  <c:v>13.5</c:v>
                </c:pt>
                <c:pt idx="32">
                  <c:v>9.8000000000000007</c:v>
                </c:pt>
              </c:numCache>
            </c:numRef>
          </c:yVal>
          <c:smooth val="0"/>
          <c:extLst>
            <c:ext xmlns:c16="http://schemas.microsoft.com/office/drawing/2014/chart" uri="{C3380CC4-5D6E-409C-BE32-E72D297353CC}">
              <c16:uniqueId val="{00000009-1FFD-4C43-B510-24F240454261}"/>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{7FFA5F98-88B9-4CDE-A57F-F4E982CABD06}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1FFD-4C43-B510-24F240454261}"/>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{83A07A03-D424-4460-9FCA-DFE8493DA76F}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FFD-4C43-B510-24F24045426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{3636BF15-4A36-4F69-84F7-82207E06B703}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FFD-4C43-B510-24F24045426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{F5921F1E-B1EC-42AB-BB31-796710C336E7}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FFD-4C43-B510-24F24045426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{B64D3233-BDB6-4E1C-BBCE-1E3C0EE1A799}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FFD-4C43-B510-24F240454261}"/>
                </c:ext>
              </c:extLst>
            </c:dLbl>
            <c:dLbl>
              <c:idx val="8"/>
              <c:layout>
                <c:manualLayout>
                  <c:x val="-4.4905057365901176E-2"/>
                  <c:y val="-4.3495921315535854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{8FFCA9DF-64C1-48FD-A101-E84C6F67678D}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1FFD-4C43-B510-24F240454261}"/>
                </c:ext>
              </c:extLst>
            </c:dLbl>
            <c:dLbl>
              <c:idx val="16"/>
              <c:layout/>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{DDF1014C-99F0-496D-9CC5-7B30A8F6F323}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1FFD-4C43-B510-24F240454261}"/>
                </c:ext>
              </c:extLst>
            </c:dLbl>
            <c:dLbl>
              <c:idx val="24"/>
              <c:layout/>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{3DC6F133-A750-46AA-9037-B3EC7ED8733F}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1FFD-4C43-B510-24F240454261}"/>
                </c:ext>
              </c:extLst>
            </c:dLbl>
            <c:dLbl>
              <c:idx val="32"/>
              <c:layout>
                <c:manualLayout>
                  <c:x val="-1.8235628084250059E-2"/>
                  <c:y val="-8.133737286005204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{6E40D4C2-FAD1-49A0-805F-1775705F7E39}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1FFD-4C43-B510-24F24045426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8.8000000000000007</c:v>
                </c:pt>
                <c:pt idx="8">
                  <c:v>8.3000000000000007</c:v>
                </c:pt>
                <c:pt idx="16">
                  <c:v>8.1</c:v>
                </c:pt>
                <c:pt idx="24">
                  <c:v>8.1999999999999993</c:v>
                </c:pt>
                <c:pt idx="32">
                  <c:v>8.3000000000000007</c:v>
                </c:pt>
              </c:numCache>
            </c:numRef>
          </c:xVal>
          <c:yVal>
            <c:numRef>
              <c:f>公会計指標分析・財政指標組合せ分析表!$BP$77:$DC$77</c:f>
              <c:numCache>
                <c:formatCode>#,##0.0;"▲ "#,##0.0</c:formatCode>
                <c:ptCount val="40"/>
                <c:pt idx="0">
                  <c:v>3.4</c:v>
                </c:pt>
                <c:pt idx="8">
                  <c:v>0</c:v>
                </c:pt>
                <c:pt idx="16">
                  <c:v>0</c:v>
                </c:pt>
                <c:pt idx="24">
                  <c:v>0</c:v>
                </c:pt>
                <c:pt idx="32">
                  <c:v>0</c:v>
                </c:pt>
              </c:numCache>
            </c:numRef>
          </c:yVal>
          <c:smooth val="0"/>
          <c:extLst>
            <c:ext xmlns:c16="http://schemas.microsoft.com/office/drawing/2014/chart" uri="{C3380CC4-5D6E-409C-BE32-E72D297353CC}">
              <c16:uniqueId val="{00000013-1FFD-4C43-B510-24F240454261}"/>
            </c:ext>
          </c:extLst>
        </c:ser>
        <c:dLbls>
          <c:showLegendKey val="0"/>
          <c:showVal val="1"/>
          <c:showCatName val="0"/>
          <c:showSerName val="0"/>
          <c:showPercent val="0"/>
          <c:showBubbleSize val="0"/>
        </c:dLbls>
        <c:axId val="84219776"/>
        <c:axId val="84234240"/>
      </c:scatterChart>
      <c:valAx>
        <c:axId val="84219776"/>
        <c:scaling>
          <c:orientation val="maxMin"/>
          <c:max val="9"/>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6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香川県琴平町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8,140
7,848
8.47
5,878,634
5,666,758
184,008
3,016,230
4,703,260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8.1
9.8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en-US" sz="1400" b="0" i="0">
              <a:solidFill>
                <a:sysClr val="windowText" lastClr="000000"/>
              </a:solidFill>
              <a:effectLst/>
              <a:latin typeface="ＭＳ Ｐゴシック" panose="020B0600070205080204" pitchFamily="50" charset="-128"/>
              <a:ea typeface="ＭＳ Ｐゴシック" panose="020B0600070205080204" pitchFamily="50" charset="-128"/>
              <a:cs typeface="+mn-cs"/>
            </a:rPr>
            <a:t>　今年度は前年度と同じ数値を維持し、類似団体の平均を</a:t>
          </a:r>
          <a:r>
            <a:rPr lang="en-US" altLang="ja-JP" sz="1400" b="0" i="0">
              <a:solidFill>
                <a:sysClr val="windowText" lastClr="000000"/>
              </a:solidFill>
              <a:effectLst/>
              <a:latin typeface="ＭＳ Ｐゴシック" panose="020B0600070205080204" pitchFamily="50" charset="-128"/>
              <a:ea typeface="ＭＳ Ｐゴシック" panose="020B0600070205080204" pitchFamily="50" charset="-128"/>
              <a:cs typeface="+mn-cs"/>
            </a:rPr>
            <a:t>0.02</a:t>
          </a:r>
          <a:r>
            <a:rPr lang="ja-JP" altLang="en-US" sz="1400" b="0" i="0">
              <a:solidFill>
                <a:sysClr val="windowText" lastClr="000000"/>
              </a:solidFill>
              <a:effectLst/>
              <a:latin typeface="ＭＳ Ｐゴシック" panose="020B0600070205080204" pitchFamily="50" charset="-128"/>
              <a:ea typeface="ＭＳ Ｐゴシック" panose="020B0600070205080204" pitchFamily="50" charset="-128"/>
              <a:cs typeface="+mn-cs"/>
            </a:rPr>
            <a:t>％下回る状況が続いている。今後も、事業の取捨選択を進めることで歳出の抑制を図り、効率性と持続性を両立した財政運営を追求していく。</a:t>
          </a:r>
        </a:p>
        <a:p>
          <a:endParaRPr kumimoji="1" lang="ja-JP" altLang="en-US"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72672</xdr:rowOff>
    </xdr:from>
    <xdr:to>
      <xdr:col>23</xdr:col>
      <xdr:colOff>133350</xdr:colOff>
      <xdr:row>44</xdr:row>
      <xdr:rowOff>31045</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073422"/>
          <a:ext cx="0" cy="15014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3122</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546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31045</xdr:rowOff>
    </xdr:from>
    <xdr:to>
      <xdr:col>24</xdr:col>
      <xdr:colOff>12700</xdr:colOff>
      <xdr:row>44</xdr:row>
      <xdr:rowOff>31045</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5748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33</xdr:row>
      <xdr:rowOff>159049</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5816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72672</xdr:rowOff>
    </xdr:from>
    <xdr:to>
      <xdr:col>24</xdr:col>
      <xdr:colOff>12700</xdr:colOff>
      <xdr:row>35</xdr:row>
      <xdr:rowOff>72672</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073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119239</xdr:rowOff>
    </xdr:from>
    <xdr:to>
      <xdr:col>23</xdr:col>
      <xdr:colOff>133350</xdr:colOff>
      <xdr:row>42</xdr:row>
      <xdr:rowOff>119239</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732013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58155</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0876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41628</xdr:rowOff>
    </xdr:from>
    <xdr:to>
      <xdr:col>23</xdr:col>
      <xdr:colOff>184150</xdr:colOff>
      <xdr:row>42</xdr:row>
      <xdr:rowOff>143228</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105833</xdr:rowOff>
    </xdr:from>
    <xdr:to>
      <xdr:col>19</xdr:col>
      <xdr:colOff>133350</xdr:colOff>
      <xdr:row>42</xdr:row>
      <xdr:rowOff>119239</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306733"/>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41628</xdr:rowOff>
    </xdr:from>
    <xdr:to>
      <xdr:col>19</xdr:col>
      <xdr:colOff>184150</xdr:colOff>
      <xdr:row>42</xdr:row>
      <xdr:rowOff>143228</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153405</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011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79022</xdr:rowOff>
    </xdr:from>
    <xdr:to>
      <xdr:col>15</xdr:col>
      <xdr:colOff>82550</xdr:colOff>
      <xdr:row>42</xdr:row>
      <xdr:rowOff>105833</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279922"/>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28222</xdr:rowOff>
    </xdr:from>
    <xdr:to>
      <xdr:col>15</xdr:col>
      <xdr:colOff>133350</xdr:colOff>
      <xdr:row>42</xdr:row>
      <xdr:rowOff>129822</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139999</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699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52211</xdr:rowOff>
    </xdr:from>
    <xdr:to>
      <xdr:col>11</xdr:col>
      <xdr:colOff>31750</xdr:colOff>
      <xdr:row>42</xdr:row>
      <xdr:rowOff>79022</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253111"/>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28222</xdr:rowOff>
    </xdr:from>
    <xdr:to>
      <xdr:col>11</xdr:col>
      <xdr:colOff>82550</xdr:colOff>
      <xdr:row>42</xdr:row>
      <xdr:rowOff>129822</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114599</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315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159455</xdr:rowOff>
    </xdr:from>
    <xdr:to>
      <xdr:col>7</xdr:col>
      <xdr:colOff>31750</xdr:colOff>
      <xdr:row>42</xdr:row>
      <xdr:rowOff>89605</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99782</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6957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68439</xdr:rowOff>
    </xdr:from>
    <xdr:to>
      <xdr:col>23</xdr:col>
      <xdr:colOff>184150</xdr:colOff>
      <xdr:row>42</xdr:row>
      <xdr:rowOff>170039</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269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40516</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241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68439</xdr:rowOff>
    </xdr:from>
    <xdr:to>
      <xdr:col>19</xdr:col>
      <xdr:colOff>184150</xdr:colOff>
      <xdr:row>42</xdr:row>
      <xdr:rowOff>170039</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269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154816</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3557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55033</xdr:rowOff>
    </xdr:from>
    <xdr:to>
      <xdr:col>15</xdr:col>
      <xdr:colOff>133350</xdr:colOff>
      <xdr:row>42</xdr:row>
      <xdr:rowOff>156633</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141410</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342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28222</xdr:rowOff>
    </xdr:from>
    <xdr:to>
      <xdr:col>11</xdr:col>
      <xdr:colOff>82550</xdr:colOff>
      <xdr:row>42</xdr:row>
      <xdr:rowOff>129822</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229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139999</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699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1411</xdr:rowOff>
    </xdr:from>
    <xdr:to>
      <xdr:col>7</xdr:col>
      <xdr:colOff>31750</xdr:colOff>
      <xdr:row>42</xdr:row>
      <xdr:rowOff>103011</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202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87788</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288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[88.7%]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en-US" sz="1400" b="0" i="0">
              <a:solidFill>
                <a:sysClr val="windowText" lastClr="000000"/>
              </a:solidFill>
              <a:effectLst/>
              <a:latin typeface="ＭＳ Ｐゴシック" panose="020B0600070205080204" pitchFamily="50" charset="-128"/>
              <a:ea typeface="ＭＳ Ｐゴシック" panose="020B0600070205080204" pitchFamily="50" charset="-128"/>
              <a:cs typeface="+mn-cs"/>
            </a:rPr>
            <a:t>　前年度に比べて数値は低下したものの、類似団体の平均と比べると依然としてやや高い状態にある。今後は、事業内容の整理や優先順位の再点検を進めながら義務的経費の抑制に継続して取り組むとともに、自主財源の充実にも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165608</xdr:rowOff>
    </xdr:from>
    <xdr:to>
      <xdr:col>23</xdr:col>
      <xdr:colOff>133350</xdr:colOff>
      <xdr:row>67</xdr:row>
      <xdr:rowOff>17272</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10109708"/>
          <a:ext cx="0" cy="13947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160799</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476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17272</xdr:rowOff>
    </xdr:from>
    <xdr:to>
      <xdr:col>24</xdr:col>
      <xdr:colOff>12700</xdr:colOff>
      <xdr:row>67</xdr:row>
      <xdr:rowOff>17272</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504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80535</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85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165608</xdr:rowOff>
    </xdr:from>
    <xdr:to>
      <xdr:col>24</xdr:col>
      <xdr:colOff>12700</xdr:colOff>
      <xdr:row>58</xdr:row>
      <xdr:rowOff>165608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0109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762</xdr:rowOff>
    </xdr:from>
    <xdr:to>
      <xdr:col>23</xdr:col>
      <xdr:colOff>133350</xdr:colOff>
      <xdr:row>64</xdr:row>
      <xdr:rowOff>77978</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114800" y="10973562"/>
          <a:ext cx="838200" cy="77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99331</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7292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82804</xdr:rowOff>
    </xdr:from>
    <xdr:to>
      <xdr:col>23</xdr:col>
      <xdr:colOff>184150</xdr:colOff>
      <xdr:row>64</xdr:row>
      <xdr:rowOff>12954</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88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44196</xdr:rowOff>
    </xdr:from>
    <xdr:to>
      <xdr:col>19</xdr:col>
      <xdr:colOff>133350</xdr:colOff>
      <xdr:row>64</xdr:row>
      <xdr:rowOff>77978</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3225800" y="11016996"/>
          <a:ext cx="889000" cy="3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77978</xdr:rowOff>
    </xdr:from>
    <xdr:to>
      <xdr:col>19</xdr:col>
      <xdr:colOff>184150</xdr:colOff>
      <xdr:row>64</xdr:row>
      <xdr:rowOff>8128</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879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18305</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10648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49276</xdr:rowOff>
    </xdr:from>
    <xdr:to>
      <xdr:col>15</xdr:col>
      <xdr:colOff>82550</xdr:colOff>
      <xdr:row>64</xdr:row>
      <xdr:rowOff>44196</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336800" y="10679176"/>
          <a:ext cx="889000" cy="337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34544</xdr:rowOff>
    </xdr:from>
    <xdr:to>
      <xdr:col>15</xdr:col>
      <xdr:colOff>133350</xdr:colOff>
      <xdr:row>63</xdr:row>
      <xdr:rowOff>136144</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83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146321</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10604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49276</xdr:rowOff>
    </xdr:from>
    <xdr:to>
      <xdr:col>11</xdr:col>
      <xdr:colOff>31750</xdr:colOff>
      <xdr:row>65</xdr:row>
      <xdr:rowOff>133350</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0679176"/>
          <a:ext cx="889000" cy="598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46736</xdr:rowOff>
    </xdr:from>
    <xdr:to>
      <xdr:col>11</xdr:col>
      <xdr:colOff>82550</xdr:colOff>
      <xdr:row>62</xdr:row>
      <xdr:rowOff>148336</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676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133113</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0763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22352</xdr:rowOff>
    </xdr:from>
    <xdr:to>
      <xdr:col>7</xdr:col>
      <xdr:colOff>31750</xdr:colOff>
      <xdr:row>64</xdr:row>
      <xdr:rowOff>123952</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995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134129</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10764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121412</xdr:rowOff>
    </xdr:from>
    <xdr:to>
      <xdr:col>23</xdr:col>
      <xdr:colOff>184150</xdr:colOff>
      <xdr:row>64</xdr:row>
      <xdr:rowOff>51562</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0922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93489</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08948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27178</xdr:rowOff>
    </xdr:from>
    <xdr:to>
      <xdr:col>19</xdr:col>
      <xdr:colOff>184150</xdr:colOff>
      <xdr:row>64</xdr:row>
      <xdr:rowOff>128778</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0999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113555</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110863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164846</xdr:rowOff>
    </xdr:from>
    <xdr:to>
      <xdr:col>15</xdr:col>
      <xdr:colOff>133350</xdr:colOff>
      <xdr:row>64</xdr:row>
      <xdr:rowOff>94996</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0966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79773</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11052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169926</xdr:rowOff>
    </xdr:from>
    <xdr:to>
      <xdr:col>11</xdr:col>
      <xdr:colOff>82550</xdr:colOff>
      <xdr:row>62</xdr:row>
      <xdr:rowOff>100076</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0628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110253</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10397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82550</xdr:rowOff>
    </xdr:from>
    <xdr:to>
      <xdr:col>7</xdr:col>
      <xdr:colOff>31750</xdr:colOff>
      <xdr:row>66</xdr:row>
      <xdr:rowOff>12700</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122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168927</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1131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[274,805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165,891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fontAlgn="t"/>
          <a:r>
            <a:rPr lang="ja-JP" altLang="en-US" sz="1200" b="0" i="0">
              <a:solidFill>
                <a:sysClr val="windowText" lastClr="000000"/>
              </a:solidFill>
              <a:effectLst/>
              <a:latin typeface="ＭＳ Ｐゴシック" panose="020B0600070205080204" pitchFamily="50" charset="-128"/>
              <a:ea typeface="ＭＳ Ｐゴシック" panose="020B0600070205080204" pitchFamily="50" charset="-128"/>
              <a:cs typeface="+mn-cs"/>
            </a:rPr>
            <a:t>　人口</a:t>
          </a:r>
          <a:r>
            <a:rPr lang="en-US" altLang="ja-JP" sz="1200" b="0" i="0">
              <a:solidFill>
                <a:sysClr val="windowText" lastClr="000000"/>
              </a:solidFill>
              <a:effectLst/>
              <a:latin typeface="ＭＳ Ｐゴシック" panose="020B0600070205080204" pitchFamily="50" charset="-128"/>
              <a:ea typeface="ＭＳ Ｐゴシック" panose="020B0600070205080204" pitchFamily="50" charset="-128"/>
              <a:cs typeface="+mn-cs"/>
            </a:rPr>
            <a:t>1</a:t>
          </a:r>
          <a:r>
            <a:rPr lang="ja-JP" altLang="en-US" sz="1200" b="0" i="0">
              <a:solidFill>
                <a:sysClr val="windowText" lastClr="000000"/>
              </a:solidFill>
              <a:effectLst/>
              <a:latin typeface="ＭＳ Ｐゴシック" panose="020B0600070205080204" pitchFamily="50" charset="-128"/>
              <a:ea typeface="ＭＳ Ｐゴシック" panose="020B0600070205080204" pitchFamily="50" charset="-128"/>
              <a:cs typeface="+mn-cs"/>
            </a:rPr>
            <a:t>人当たりの人件費・物件費は、前年度と比べて</a:t>
          </a:r>
          <a:r>
            <a:rPr lang="en-US" altLang="ja-JP" sz="1200" b="0" i="0">
              <a:solidFill>
                <a:sysClr val="windowText" lastClr="000000"/>
              </a:solidFill>
              <a:effectLst/>
              <a:latin typeface="ＭＳ Ｐゴシック" panose="020B0600070205080204" pitchFamily="50" charset="-128"/>
              <a:ea typeface="ＭＳ Ｐゴシック" panose="020B0600070205080204" pitchFamily="50" charset="-128"/>
              <a:cs typeface="+mn-cs"/>
            </a:rPr>
            <a:t>67,595</a:t>
          </a:r>
          <a:r>
            <a:rPr lang="ja-JP" altLang="en-US" sz="1200" b="0" i="0">
              <a:solidFill>
                <a:sysClr val="windowText" lastClr="000000"/>
              </a:solidFill>
              <a:effectLst/>
              <a:latin typeface="ＭＳ Ｐゴシック" panose="020B0600070205080204" pitchFamily="50" charset="-128"/>
              <a:ea typeface="ＭＳ Ｐゴシック" panose="020B0600070205080204" pitchFamily="50" charset="-128"/>
              <a:cs typeface="+mn-cs"/>
            </a:rPr>
            <a:t>円増となり、これまでの推移と比べても大きく伸びている。ただし、依然として類似団体の平均よりは低い水準にとどまっている。</a:t>
          </a:r>
        </a:p>
        <a:p>
          <a:pPr fontAlgn="t"/>
          <a:r>
            <a:rPr lang="ja-JP" altLang="en-US" sz="1200" b="0" i="0">
              <a:solidFill>
                <a:sysClr val="windowText" lastClr="000000"/>
              </a:solidFill>
              <a:effectLst/>
              <a:latin typeface="ＭＳ Ｐゴシック" panose="020B0600070205080204" pitchFamily="50" charset="-128"/>
              <a:ea typeface="ＭＳ Ｐゴシック" panose="020B0600070205080204" pitchFamily="50" charset="-128"/>
              <a:cs typeface="+mn-cs"/>
            </a:rPr>
            <a:t>　物件費については、委託料が増えた影響が大きく、前年度比で</a:t>
          </a:r>
          <a:r>
            <a:rPr lang="en-US" altLang="ja-JP" sz="1200" b="0" i="0">
              <a:solidFill>
                <a:sysClr val="windowText" lastClr="000000"/>
              </a:solidFill>
              <a:effectLst/>
              <a:latin typeface="ＭＳ Ｐゴシック" panose="020B0600070205080204" pitchFamily="50" charset="-128"/>
              <a:ea typeface="ＭＳ Ｐゴシック" panose="020B0600070205080204" pitchFamily="50" charset="-128"/>
              <a:cs typeface="+mn-cs"/>
            </a:rPr>
            <a:t>419,661</a:t>
          </a:r>
          <a:r>
            <a:rPr lang="ja-JP" altLang="en-US" sz="1200" b="0" i="0">
              <a:solidFill>
                <a:sysClr val="windowText" lastClr="000000"/>
              </a:solidFill>
              <a:effectLst/>
              <a:latin typeface="ＭＳ Ｐゴシック" panose="020B0600070205080204" pitchFamily="50" charset="-128"/>
              <a:ea typeface="ＭＳ Ｐゴシック" panose="020B0600070205080204" pitchFamily="50" charset="-128"/>
              <a:cs typeface="+mn-cs"/>
            </a:rPr>
            <a:t>千円の増加となった。また、人件費については、一般職給の上昇などが影響し、</a:t>
          </a:r>
          <a:r>
            <a:rPr lang="en-US" altLang="ja-JP" sz="1200" b="0" i="0">
              <a:solidFill>
                <a:sysClr val="windowText" lastClr="000000"/>
              </a:solidFill>
              <a:effectLst/>
              <a:latin typeface="ＭＳ Ｐゴシック" panose="020B0600070205080204" pitchFamily="50" charset="-128"/>
              <a:ea typeface="ＭＳ Ｐゴシック" panose="020B0600070205080204" pitchFamily="50" charset="-128"/>
              <a:cs typeface="+mn-cs"/>
            </a:rPr>
            <a:t>69,511</a:t>
          </a:r>
          <a:r>
            <a:rPr lang="ja-JP" altLang="en-US" sz="1200" b="0" i="0">
              <a:solidFill>
                <a:sysClr val="windowText" lastClr="000000"/>
              </a:solidFill>
              <a:effectLst/>
              <a:latin typeface="ＭＳ Ｐゴシック" panose="020B0600070205080204" pitchFamily="50" charset="-128"/>
              <a:ea typeface="ＭＳ Ｐゴシック" panose="020B0600070205080204" pitchFamily="50" charset="-128"/>
              <a:cs typeface="+mn-cs"/>
            </a:rPr>
            <a:t>千円増加している。今後も、職員配置の見直しや業務整理を適切に進めることで、人件費の適正な水準の維持に努めていく。</a:t>
          </a: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3" name="人件費・物件費等の状況グラフ枠">
          <a:extLst>
            <a:ext uri="{FF2B5EF4-FFF2-40B4-BE49-F238E27FC236}">
              <a16:creationId xmlns:a16="http://schemas.microsoft.com/office/drawing/2014/main" id="{00000000-0008-0000-0300-0000B7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74540</xdr:rowOff>
    </xdr:from>
    <xdr:to>
      <xdr:col>23</xdr:col>
      <xdr:colOff>133350</xdr:colOff>
      <xdr:row>88</xdr:row>
      <xdr:rowOff>151885</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flipV="1">
          <a:off x="4953000" y="13961990"/>
          <a:ext cx="0" cy="12774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123962</xdr:rowOff>
    </xdr:from>
    <xdr:ext cx="762000" cy="259045"/>
    <xdr:sp macro="" textlink="">
      <xdr:nvSpPr>
        <xdr:cNvPr id="185" name="人件費・物件費等の状況最小値テキスト">
          <a:extLst>
            <a:ext uri="{FF2B5EF4-FFF2-40B4-BE49-F238E27FC236}">
              <a16:creationId xmlns:a16="http://schemas.microsoft.com/office/drawing/2014/main" id="{00000000-0008-0000-0300-0000B9000000}"/>
            </a:ext>
          </a:extLst>
        </xdr:cNvPr>
        <xdr:cNvSpPr txBox="1"/>
      </xdr:nvSpPr>
      <xdr:spPr>
        <a:xfrm>
          <a:off x="5041900" y="15211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2,814,723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151885</xdr:rowOff>
    </xdr:from>
    <xdr:to>
      <xdr:col>24</xdr:col>
      <xdr:colOff>12700</xdr:colOff>
      <xdr:row>88</xdr:row>
      <xdr:rowOff>151885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4864100" y="15239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160917</xdr:rowOff>
    </xdr:from>
    <xdr:ext cx="762000" cy="259045"/>
    <xdr:sp macro="" textlink="">
      <xdr:nvSpPr>
        <xdr:cNvPr id="187" name="人件費・物件費等の状況最大値テキスト">
          <a:extLst>
            <a:ext uri="{FF2B5EF4-FFF2-40B4-BE49-F238E27FC236}">
              <a16:creationId xmlns:a16="http://schemas.microsoft.com/office/drawing/2014/main" id="{00000000-0008-0000-0300-0000BB000000}"/>
            </a:ext>
          </a:extLst>
        </xdr:cNvPr>
        <xdr:cNvSpPr txBox="1"/>
      </xdr:nvSpPr>
      <xdr:spPr>
        <a:xfrm>
          <a:off x="5041900" y="13705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74540</xdr:rowOff>
    </xdr:from>
    <xdr:to>
      <xdr:col>24</xdr:col>
      <xdr:colOff>12700</xdr:colOff>
      <xdr:row>81</xdr:row>
      <xdr:rowOff>74540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3961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93650</xdr:rowOff>
    </xdr:from>
    <xdr:to>
      <xdr:col>23</xdr:col>
      <xdr:colOff>133350</xdr:colOff>
      <xdr:row>81</xdr:row>
      <xdr:rowOff>126271</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114800" y="13981100"/>
          <a:ext cx="838200" cy="32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111049</xdr:rowOff>
    </xdr:from>
    <xdr:ext cx="762000" cy="259045"/>
    <xdr:sp macro="" textlink="">
      <xdr:nvSpPr>
        <xdr:cNvPr id="190" name="人件費・物件費等の状況平均値テキスト">
          <a:extLst>
            <a:ext uri="{FF2B5EF4-FFF2-40B4-BE49-F238E27FC236}">
              <a16:creationId xmlns:a16="http://schemas.microsoft.com/office/drawing/2014/main" id="{00000000-0008-0000-0300-0000BE000000}"/>
            </a:ext>
          </a:extLst>
        </xdr:cNvPr>
        <xdr:cNvSpPr txBox="1"/>
      </xdr:nvSpPr>
      <xdr:spPr>
        <a:xfrm>
          <a:off x="5041900" y="139984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360,636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116894</xdr:rowOff>
    </xdr:from>
    <xdr:to>
      <xdr:col>23</xdr:col>
      <xdr:colOff>184150</xdr:colOff>
      <xdr:row>82</xdr:row>
      <xdr:rowOff>47044</xdr:rowOff>
    </xdr:to>
    <xdr:sp macro="" textlink="">
      <xdr:nvSpPr>
        <xdr:cNvPr id="191" name="フローチャート: 判断 190">
          <a:extLst>
            <a:ext uri="{FF2B5EF4-FFF2-40B4-BE49-F238E27FC236}">
              <a16:creationId xmlns:a16="http://schemas.microsoft.com/office/drawing/2014/main" id="{00000000-0008-0000-0300-0000BF000000}"/>
            </a:ext>
          </a:extLst>
        </xdr:cNvPr>
        <xdr:cNvSpPr/>
      </xdr:nvSpPr>
      <xdr:spPr>
        <a:xfrm>
          <a:off x="4902200" y="14004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90584</xdr:rowOff>
    </xdr:from>
    <xdr:to>
      <xdr:col>19</xdr:col>
      <xdr:colOff>133350</xdr:colOff>
      <xdr:row>81</xdr:row>
      <xdr:rowOff>93650</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3225800" y="13978034"/>
          <a:ext cx="889000" cy="3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87945</xdr:rowOff>
    </xdr:from>
    <xdr:to>
      <xdr:col>19</xdr:col>
      <xdr:colOff>184150</xdr:colOff>
      <xdr:row>82</xdr:row>
      <xdr:rowOff>18095</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064000" y="13975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2872</xdr:rowOff>
    </xdr:from>
    <xdr:ext cx="736600" cy="259045"/>
    <xdr:sp macro="" textlink="">
      <xdr:nvSpPr>
        <xdr:cNvPr id="194" name="テキスト ボックス 193">
          <a:extLst>
            <a:ext uri="{FF2B5EF4-FFF2-40B4-BE49-F238E27FC236}">
              <a16:creationId xmlns:a16="http://schemas.microsoft.com/office/drawing/2014/main" id="{00000000-0008-0000-0300-0000C2000000}"/>
            </a:ext>
          </a:extLst>
        </xdr:cNvPr>
        <xdr:cNvSpPr txBox="1"/>
      </xdr:nvSpPr>
      <xdr:spPr>
        <a:xfrm>
          <a:off x="3733800" y="140617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86275</xdr:rowOff>
    </xdr:from>
    <xdr:to>
      <xdr:col>15</xdr:col>
      <xdr:colOff>82550</xdr:colOff>
      <xdr:row>81</xdr:row>
      <xdr:rowOff>90584</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2336800" y="13973725"/>
          <a:ext cx="889000" cy="4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83702</xdr:rowOff>
    </xdr:from>
    <xdr:to>
      <xdr:col>15</xdr:col>
      <xdr:colOff>133350</xdr:colOff>
      <xdr:row>82</xdr:row>
      <xdr:rowOff>13852</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3175000" y="13971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170079</xdr:rowOff>
    </xdr:from>
    <xdr:ext cx="7620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2844800" y="14057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86275</xdr:rowOff>
    </xdr:from>
    <xdr:to>
      <xdr:col>11</xdr:col>
      <xdr:colOff>31750</xdr:colOff>
      <xdr:row>81</xdr:row>
      <xdr:rowOff>91292</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flipV="1">
          <a:off x="1447800" y="13973725"/>
          <a:ext cx="889000" cy="5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75454</xdr:rowOff>
    </xdr:from>
    <xdr:to>
      <xdr:col>11</xdr:col>
      <xdr:colOff>82550</xdr:colOff>
      <xdr:row>82</xdr:row>
      <xdr:rowOff>5604</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2286000" y="1396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161831</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1955800" y="1404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70377</xdr:rowOff>
    </xdr:from>
    <xdr:to>
      <xdr:col>7</xdr:col>
      <xdr:colOff>31750</xdr:colOff>
      <xdr:row>82</xdr:row>
      <xdr:rowOff>527</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1397000" y="13957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156754</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066800" y="140442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75471</xdr:rowOff>
    </xdr:from>
    <xdr:to>
      <xdr:col>23</xdr:col>
      <xdr:colOff>184150</xdr:colOff>
      <xdr:row>82</xdr:row>
      <xdr:rowOff>5621</xdr:rowOff>
    </xdr:to>
    <xdr:sp macro="" textlink="">
      <xdr:nvSpPr>
        <xdr:cNvPr id="208" name="楕円 207">
          <a:extLst>
            <a:ext uri="{FF2B5EF4-FFF2-40B4-BE49-F238E27FC236}">
              <a16:creationId xmlns:a16="http://schemas.microsoft.com/office/drawing/2014/main" id="{00000000-0008-0000-0300-0000D0000000}"/>
            </a:ext>
          </a:extLst>
        </xdr:cNvPr>
        <xdr:cNvSpPr/>
      </xdr:nvSpPr>
      <xdr:spPr>
        <a:xfrm>
          <a:off x="4902200" y="13962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168198</xdr:rowOff>
    </xdr:from>
    <xdr:ext cx="762000" cy="259045"/>
    <xdr:sp macro="" textlink="">
      <xdr:nvSpPr>
        <xdr:cNvPr id="209" name="人件費・物件費等の状況該当値テキスト">
          <a:extLst>
            <a:ext uri="{FF2B5EF4-FFF2-40B4-BE49-F238E27FC236}">
              <a16:creationId xmlns:a16="http://schemas.microsoft.com/office/drawing/2014/main" id="{00000000-0008-0000-0300-0000D1000000}"/>
            </a:ext>
          </a:extLst>
        </xdr:cNvPr>
        <xdr:cNvSpPr txBox="1"/>
      </xdr:nvSpPr>
      <xdr:spPr>
        <a:xfrm>
          <a:off x="5041900" y="138841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274,805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42850</xdr:rowOff>
    </xdr:from>
    <xdr:to>
      <xdr:col>19</xdr:col>
      <xdr:colOff>184150</xdr:colOff>
      <xdr:row>81</xdr:row>
      <xdr:rowOff>144450</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064000" y="1393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154627</xdr:rowOff>
    </xdr:from>
    <xdr:ext cx="7366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733800" y="1369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39784</xdr:rowOff>
    </xdr:from>
    <xdr:to>
      <xdr:col>15</xdr:col>
      <xdr:colOff>133350</xdr:colOff>
      <xdr:row>81</xdr:row>
      <xdr:rowOff>141384</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3175000" y="13927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151561</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2844800" y="13696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35475</xdr:rowOff>
    </xdr:from>
    <xdr:to>
      <xdr:col>11</xdr:col>
      <xdr:colOff>82550</xdr:colOff>
      <xdr:row>81</xdr:row>
      <xdr:rowOff>137075</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2286000" y="13922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147252</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955800" y="13691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40492</xdr:rowOff>
    </xdr:from>
    <xdr:to>
      <xdr:col>7</xdr:col>
      <xdr:colOff>31750</xdr:colOff>
      <xdr:row>81</xdr:row>
      <xdr:rowOff>142092</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1397000" y="13927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152269</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066800" y="136968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8" name="正方形/長方形 217">
          <a:extLst>
            <a:ext uri="{FF2B5EF4-FFF2-40B4-BE49-F238E27FC236}">
              <a16:creationId xmlns:a16="http://schemas.microsoft.com/office/drawing/2014/main" id="{00000000-0008-0000-0300-0000DA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前年度から</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ポイント増加し、類似団体平均値を</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ポイント上回った状況となった。</a:t>
          </a:r>
        </a:p>
        <a:p>
          <a:r>
            <a:rPr kumimoji="1" lang="ja-JP" altLang="en-US" sz="1300">
              <a:latin typeface="ＭＳ Ｐゴシック" panose="020B0600070205080204" pitchFamily="50" charset="-128"/>
              <a:ea typeface="ＭＳ Ｐゴシック" panose="020B0600070205080204" pitchFamily="50" charset="-128"/>
            </a:rPr>
            <a:t>　これは職員分布の変動により、国と比較して平均給与の高い者が増加したことが主な要因である。</a:t>
          </a:r>
        </a:p>
        <a:p>
          <a:r>
            <a:rPr kumimoji="1" lang="ja-JP" altLang="en-US" sz="1300">
              <a:latin typeface="ＭＳ Ｐゴシック" panose="020B0600070205080204" pitchFamily="50" charset="-128"/>
              <a:ea typeface="ＭＳ Ｐゴシック" panose="020B0600070205080204" pitchFamily="50" charset="-128"/>
            </a:rPr>
            <a:t>　類似団体の平均給与の状況を踏まえ、適正な給与水準及び定員管理に努めたい。</a:t>
          </a:r>
        </a:p>
        <a:p>
          <a:endParaRPr kumimoji="1" lang="ja-JP" altLang="en-US"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a:extLst>
            <a:ext uri="{FF2B5EF4-FFF2-40B4-BE49-F238E27FC236}">
              <a16:creationId xmlns:a16="http://schemas.microsoft.com/office/drawing/2014/main" id="{00000000-0008-0000-0300-0000F7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142118</xdr:rowOff>
    </xdr:from>
    <xdr:to>
      <xdr:col>81</xdr:col>
      <xdr:colOff>44450</xdr:colOff>
      <xdr:row>89</xdr:row>
      <xdr:rowOff>150284</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flipV="1">
          <a:off x="17018000" y="13858118"/>
          <a:ext cx="0" cy="15512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122361</xdr:rowOff>
    </xdr:from>
    <xdr:ext cx="762000" cy="259045"/>
    <xdr:sp macro="" textlink="">
      <xdr:nvSpPr>
        <xdr:cNvPr id="249" name="給与水準   （国との比較）最小値テキスト">
          <a:extLst>
            <a:ext uri="{FF2B5EF4-FFF2-40B4-BE49-F238E27FC236}">
              <a16:creationId xmlns:a16="http://schemas.microsoft.com/office/drawing/2014/main" id="{00000000-0008-0000-0300-0000F9000000}"/>
            </a:ext>
          </a:extLst>
        </xdr:cNvPr>
        <xdr:cNvSpPr txBox="1"/>
      </xdr:nvSpPr>
      <xdr:spPr>
        <a:xfrm>
          <a:off x="17106900" y="15381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150284</xdr:rowOff>
    </xdr:from>
    <xdr:to>
      <xdr:col>81</xdr:col>
      <xdr:colOff>133350</xdr:colOff>
      <xdr:row>89</xdr:row>
      <xdr:rowOff>150284</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5409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57045</xdr:rowOff>
    </xdr:from>
    <xdr:ext cx="762000" cy="259045"/>
    <xdr:sp macro="" textlink="">
      <xdr:nvSpPr>
        <xdr:cNvPr id="251" name="給与水準   （国との比較）最大値テキスト">
          <a:extLst>
            <a:ext uri="{FF2B5EF4-FFF2-40B4-BE49-F238E27FC236}">
              <a16:creationId xmlns:a16="http://schemas.microsoft.com/office/drawing/2014/main" id="{00000000-0008-0000-0300-0000FB000000}"/>
            </a:ext>
          </a:extLst>
        </xdr:cNvPr>
        <xdr:cNvSpPr txBox="1"/>
      </xdr:nvSpPr>
      <xdr:spPr>
        <a:xfrm>
          <a:off x="17106900" y="13601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142118</xdr:rowOff>
    </xdr:from>
    <xdr:to>
      <xdr:col>81</xdr:col>
      <xdr:colOff>133350</xdr:colOff>
      <xdr:row>80</xdr:row>
      <xdr:rowOff>142118</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3858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78618</xdr:rowOff>
    </xdr:from>
    <xdr:to>
      <xdr:col>81</xdr:col>
      <xdr:colOff>44450</xdr:colOff>
      <xdr:row>86</xdr:row>
      <xdr:rowOff>136071</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179800" y="14823318"/>
          <a:ext cx="838200" cy="57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112382</xdr:rowOff>
    </xdr:from>
    <xdr:ext cx="762000" cy="259045"/>
    <xdr:sp macro="" textlink="">
      <xdr:nvSpPr>
        <xdr:cNvPr id="254" name="給与水準   （国との比較）平均値テキスト">
          <a:extLst>
            <a:ext uri="{FF2B5EF4-FFF2-40B4-BE49-F238E27FC236}">
              <a16:creationId xmlns:a16="http://schemas.microsoft.com/office/drawing/2014/main" id="{00000000-0008-0000-0300-0000FE000000}"/>
            </a:ext>
          </a:extLst>
        </xdr:cNvPr>
        <xdr:cNvSpPr txBox="1"/>
      </xdr:nvSpPr>
      <xdr:spPr>
        <a:xfrm>
          <a:off x="17106900" y="145141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95855</xdr:rowOff>
    </xdr:from>
    <xdr:to>
      <xdr:col>81</xdr:col>
      <xdr:colOff>95250</xdr:colOff>
      <xdr:row>86</xdr:row>
      <xdr:rowOff>26005</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9672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55638</xdr:rowOff>
    </xdr:from>
    <xdr:to>
      <xdr:col>77</xdr:col>
      <xdr:colOff>44450</xdr:colOff>
      <xdr:row>86</xdr:row>
      <xdr:rowOff>78618</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5290800" y="14800338"/>
          <a:ext cx="889000" cy="22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84364</xdr:rowOff>
    </xdr:from>
    <xdr:to>
      <xdr:col>77</xdr:col>
      <xdr:colOff>95250</xdr:colOff>
      <xdr:row>86</xdr:row>
      <xdr:rowOff>14514</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1290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24691</xdr:rowOff>
    </xdr:from>
    <xdr:ext cx="736600" cy="259045"/>
    <xdr:sp macro="" textlink="">
      <xdr:nvSpPr>
        <xdr:cNvPr id="258" name="テキスト ボックス 257">
          <a:extLst>
            <a:ext uri="{FF2B5EF4-FFF2-40B4-BE49-F238E27FC236}">
              <a16:creationId xmlns:a16="http://schemas.microsoft.com/office/drawing/2014/main" id="{00000000-0008-0000-0300-000002010000}"/>
            </a:ext>
          </a:extLst>
        </xdr:cNvPr>
        <xdr:cNvSpPr txBox="1"/>
      </xdr:nvSpPr>
      <xdr:spPr>
        <a:xfrm>
          <a:off x="15798800" y="144264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158145</xdr:rowOff>
    </xdr:from>
    <xdr:to>
      <xdr:col>72</xdr:col>
      <xdr:colOff>203200</xdr:colOff>
      <xdr:row>86</xdr:row>
      <xdr:rowOff>55638</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4401800" y="14731395"/>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95855</xdr:rowOff>
    </xdr:from>
    <xdr:to>
      <xdr:col>73</xdr:col>
      <xdr:colOff>44450</xdr:colOff>
      <xdr:row>86</xdr:row>
      <xdr:rowOff>26005</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52400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36182</xdr:rowOff>
    </xdr:from>
    <xdr:ext cx="7620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4909800" y="14437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158145</xdr:rowOff>
    </xdr:from>
    <xdr:to>
      <xdr:col>68</xdr:col>
      <xdr:colOff>152400</xdr:colOff>
      <xdr:row>86</xdr:row>
      <xdr:rowOff>113091</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3512800" y="14731395"/>
          <a:ext cx="889000" cy="126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95855</xdr:rowOff>
    </xdr:from>
    <xdr:to>
      <xdr:col>68</xdr:col>
      <xdr:colOff>203200</xdr:colOff>
      <xdr:row>86</xdr:row>
      <xdr:rowOff>26005</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43510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36182</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020800" y="14437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61384</xdr:rowOff>
    </xdr:from>
    <xdr:to>
      <xdr:col>64</xdr:col>
      <xdr:colOff>152400</xdr:colOff>
      <xdr:row>85</xdr:row>
      <xdr:rowOff>162984</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3462000" y="14634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1711</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3131800" y="14403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85271</xdr:rowOff>
    </xdr:from>
    <xdr:to>
      <xdr:col>81</xdr:col>
      <xdr:colOff>95250</xdr:colOff>
      <xdr:row>87</xdr:row>
      <xdr:rowOff>15421</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967200" y="14829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57348</xdr:rowOff>
    </xdr:from>
    <xdr:ext cx="762000" cy="259045"/>
    <xdr:sp macro="" textlink="">
      <xdr:nvSpPr>
        <xdr:cNvPr id="273" name="給与水準   （国との比較）該当値テキスト">
          <a:extLst>
            <a:ext uri="{FF2B5EF4-FFF2-40B4-BE49-F238E27FC236}">
              <a16:creationId xmlns:a16="http://schemas.microsoft.com/office/drawing/2014/main" id="{00000000-0008-0000-0300-000011010000}"/>
            </a:ext>
          </a:extLst>
        </xdr:cNvPr>
        <xdr:cNvSpPr txBox="1"/>
      </xdr:nvSpPr>
      <xdr:spPr>
        <a:xfrm>
          <a:off x="17106900" y="14802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27818</xdr:rowOff>
    </xdr:from>
    <xdr:to>
      <xdr:col>77</xdr:col>
      <xdr:colOff>95250</xdr:colOff>
      <xdr:row>86</xdr:row>
      <xdr:rowOff>129418</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129000" y="14772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114195</xdr:rowOff>
    </xdr:from>
    <xdr:ext cx="7366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798800" y="148588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4838</xdr:rowOff>
    </xdr:from>
    <xdr:to>
      <xdr:col>73</xdr:col>
      <xdr:colOff>44450</xdr:colOff>
      <xdr:row>86</xdr:row>
      <xdr:rowOff>106438</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5240000" y="14749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91215</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909800" y="14835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107345</xdr:rowOff>
    </xdr:from>
    <xdr:to>
      <xdr:col>68</xdr:col>
      <xdr:colOff>203200</xdr:colOff>
      <xdr:row>86</xdr:row>
      <xdr:rowOff>37495</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4351000" y="14680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22272</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020800" y="14766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62291</xdr:rowOff>
    </xdr:from>
    <xdr:to>
      <xdr:col>64</xdr:col>
      <xdr:colOff>152400</xdr:colOff>
      <xdr:row>86</xdr:row>
      <xdr:rowOff>163891</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3462000" y="14806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148668</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131800" y="148933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[14.00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行財政改革を推し進めた結果、類似団体と比較すると</a:t>
          </a:r>
          <a:r>
            <a:rPr kumimoji="1" lang="en-US" altLang="ja-JP" sz="1300">
              <a:latin typeface="ＭＳ Ｐゴシック" panose="020B0600070205080204" pitchFamily="50" charset="-128"/>
              <a:ea typeface="ＭＳ Ｐゴシック" panose="020B0600070205080204" pitchFamily="50" charset="-128"/>
            </a:rPr>
            <a:t>0.51</a:t>
          </a:r>
          <a:r>
            <a:rPr kumimoji="1" lang="ja-JP" altLang="en-US" sz="1300">
              <a:latin typeface="ＭＳ Ｐゴシック" panose="020B0600070205080204" pitchFamily="50" charset="-128"/>
              <a:ea typeface="ＭＳ Ｐゴシック" panose="020B0600070205080204" pitchFamily="50" charset="-128"/>
            </a:rPr>
            <a:t>人低い水準で抑えられている。近年上昇傾向にあるが、引き続き行政サービスの維持・向上を図るため、事務内容の見直し等に継続的に取り組むことにより組織規模の最適化を図る等、職員数の適正化に努める。</a:t>
          </a:r>
        </a:p>
      </xdr:txBody>
    </xdr:sp>
    <xdr:clientData/>
  </xdr:twoCellAnchor>
  <xdr:oneCellAnchor>
    <xdr:from>
      <xdr:col>61</xdr:col>
      <xdr:colOff>6350</xdr:colOff>
      <xdr:row>54</xdr:row>
      <xdr:rowOff>139700</xdr:rowOff>
    </xdr:from>
    <xdr:ext cx="349839" cy="225703"/>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131699</xdr:rowOff>
    </xdr:from>
    <xdr:to>
      <xdr:col>81</xdr:col>
      <xdr:colOff>44450</xdr:colOff>
      <xdr:row>66</xdr:row>
      <xdr:rowOff>166201</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247249"/>
          <a:ext cx="0" cy="123465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138278</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4539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166201</xdr:rowOff>
    </xdr:from>
    <xdr:to>
      <xdr:col>81</xdr:col>
      <xdr:colOff>133350</xdr:colOff>
      <xdr:row>66</xdr:row>
      <xdr:rowOff>166201</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4819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46626</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9907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131699</xdr:rowOff>
    </xdr:from>
    <xdr:to>
      <xdr:col>81</xdr:col>
      <xdr:colOff>133350</xdr:colOff>
      <xdr:row>59</xdr:row>
      <xdr:rowOff>131699</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247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54102</xdr:rowOff>
    </xdr:from>
    <xdr:to>
      <xdr:col>81</xdr:col>
      <xdr:colOff>44450</xdr:colOff>
      <xdr:row>62</xdr:row>
      <xdr:rowOff>84667</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179800" y="10684002"/>
          <a:ext cx="838200" cy="30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46965</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6768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74888</xdr:rowOff>
    </xdr:from>
    <xdr:to>
      <xdr:col>81</xdr:col>
      <xdr:colOff>95250</xdr:colOff>
      <xdr:row>63</xdr:row>
      <xdr:rowOff>5038</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704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17103</xdr:rowOff>
    </xdr:from>
    <xdr:to>
      <xdr:col>77</xdr:col>
      <xdr:colOff>44450</xdr:colOff>
      <xdr:row>62</xdr:row>
      <xdr:rowOff>54102</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5290800" y="10647003"/>
          <a:ext cx="889000" cy="36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48344</xdr:rowOff>
    </xdr:from>
    <xdr:to>
      <xdr:col>77</xdr:col>
      <xdr:colOff>95250</xdr:colOff>
      <xdr:row>62</xdr:row>
      <xdr:rowOff>149944</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67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134721</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7646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166836</xdr:rowOff>
    </xdr:from>
    <xdr:to>
      <xdr:col>72</xdr:col>
      <xdr:colOff>203200</xdr:colOff>
      <xdr:row>62</xdr:row>
      <xdr:rowOff>17103</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4401800" y="10625286"/>
          <a:ext cx="889000" cy="21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21802</xdr:rowOff>
    </xdr:from>
    <xdr:to>
      <xdr:col>73</xdr:col>
      <xdr:colOff>44450</xdr:colOff>
      <xdr:row>62</xdr:row>
      <xdr:rowOff>123402</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651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108179</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7380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142706</xdr:rowOff>
    </xdr:from>
    <xdr:to>
      <xdr:col>68</xdr:col>
      <xdr:colOff>152400</xdr:colOff>
      <xdr:row>61</xdr:row>
      <xdr:rowOff>166836</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512800" y="10601156"/>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18584</xdr:rowOff>
    </xdr:from>
    <xdr:to>
      <xdr:col>68</xdr:col>
      <xdr:colOff>203200</xdr:colOff>
      <xdr:row>62</xdr:row>
      <xdr:rowOff>120184</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648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104961</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734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14563</xdr:rowOff>
    </xdr:from>
    <xdr:to>
      <xdr:col>64</xdr:col>
      <xdr:colOff>152400</xdr:colOff>
      <xdr:row>62</xdr:row>
      <xdr:rowOff>116163</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644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100940</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7308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33867</xdr:rowOff>
    </xdr:from>
    <xdr:to>
      <xdr:col>81</xdr:col>
      <xdr:colOff>95250</xdr:colOff>
      <xdr:row>62</xdr:row>
      <xdr:rowOff>135467</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066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50394</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0508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3302</xdr:rowOff>
    </xdr:from>
    <xdr:to>
      <xdr:col>77</xdr:col>
      <xdr:colOff>95250</xdr:colOff>
      <xdr:row>62</xdr:row>
      <xdr:rowOff>104902</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0633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115079</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104020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137753</xdr:rowOff>
    </xdr:from>
    <xdr:to>
      <xdr:col>73</xdr:col>
      <xdr:colOff>44450</xdr:colOff>
      <xdr:row>62</xdr:row>
      <xdr:rowOff>67903</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0596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78080</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103650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116036</xdr:rowOff>
    </xdr:from>
    <xdr:to>
      <xdr:col>68</xdr:col>
      <xdr:colOff>203200</xdr:colOff>
      <xdr:row>62</xdr:row>
      <xdr:rowOff>46186</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0574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56363</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103433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91906</xdr:rowOff>
    </xdr:from>
    <xdr:to>
      <xdr:col>64</xdr:col>
      <xdr:colOff>152400</xdr:colOff>
      <xdr:row>62</xdr:row>
      <xdr:rowOff>22056</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0550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32233</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10319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en-US" sz="1400" b="0" i="0">
              <a:solidFill>
                <a:srgbClr val="0070C0"/>
              </a:solidFill>
              <a:effectLst/>
              <a:latin typeface="ＭＳ Ｐゴシック" panose="020B0600070205080204" pitchFamily="50" charset="-128"/>
              <a:ea typeface="ＭＳ Ｐゴシック" panose="020B0600070205080204" pitchFamily="50" charset="-128"/>
              <a:cs typeface="+mn-cs"/>
            </a:rPr>
            <a:t>　</a:t>
          </a:r>
          <a:r>
            <a:rPr lang="ja-JP" altLang="en-US" sz="1400" b="0" i="0">
              <a:solidFill>
                <a:sysClr val="windowText" lastClr="000000"/>
              </a:solidFill>
              <a:effectLst/>
              <a:latin typeface="ＭＳ Ｐゴシック" panose="020B0600070205080204" pitchFamily="50" charset="-128"/>
              <a:ea typeface="ＭＳ Ｐゴシック" panose="020B0600070205080204" pitchFamily="50" charset="-128"/>
              <a:cs typeface="+mn-cs"/>
            </a:rPr>
            <a:t>実質公債費比率は前年度よりわずかに上昇したものの、依然として類似団体の平均を下回る水準にある。一方で、歳入の減少に伴って比率が高まる可能性も考えられるため、今後は実質公債費比率の推移に注意を払いながら、負債の適切な管理を進めていく必要がある。</a:t>
          </a:r>
        </a:p>
        <a:p>
          <a:endParaRPr kumimoji="1" lang="ja-JP" altLang="en-US"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0" name="公債費負担の状況グラフ枠">
          <a:extLst>
            <a:ext uri="{FF2B5EF4-FFF2-40B4-BE49-F238E27FC236}">
              <a16:creationId xmlns:a16="http://schemas.microsoft.com/office/drawing/2014/main" id="{00000000-0008-0000-0300-000072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69596</xdr:rowOff>
    </xdr:from>
    <xdr:to>
      <xdr:col>81</xdr:col>
      <xdr:colOff>44450</xdr:colOff>
      <xdr:row>45</xdr:row>
      <xdr:rowOff>109474</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flipV="1">
          <a:off x="17018000" y="6241796"/>
          <a:ext cx="0" cy="15829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81551</xdr:rowOff>
    </xdr:from>
    <xdr:ext cx="762000" cy="259045"/>
    <xdr:sp macro="" textlink="">
      <xdr:nvSpPr>
        <xdr:cNvPr id="372" name="公債費負担の状況最小値テキスト">
          <a:extLst>
            <a:ext uri="{FF2B5EF4-FFF2-40B4-BE49-F238E27FC236}">
              <a16:creationId xmlns:a16="http://schemas.microsoft.com/office/drawing/2014/main" id="{00000000-0008-0000-0300-000074010000}"/>
            </a:ext>
          </a:extLst>
        </xdr:cNvPr>
        <xdr:cNvSpPr txBox="1"/>
      </xdr:nvSpPr>
      <xdr:spPr>
        <a:xfrm>
          <a:off x="17106900" y="7796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109474</xdr:rowOff>
    </xdr:from>
    <xdr:to>
      <xdr:col>81</xdr:col>
      <xdr:colOff>133350</xdr:colOff>
      <xdr:row>45</xdr:row>
      <xdr:rowOff>109474</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7824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155973</xdr:rowOff>
    </xdr:from>
    <xdr:ext cx="762000" cy="259045"/>
    <xdr:sp macro="" textlink="">
      <xdr:nvSpPr>
        <xdr:cNvPr id="374" name="公債費負担の状況最大値テキスト">
          <a:extLst>
            <a:ext uri="{FF2B5EF4-FFF2-40B4-BE49-F238E27FC236}">
              <a16:creationId xmlns:a16="http://schemas.microsoft.com/office/drawing/2014/main" id="{00000000-0008-0000-0300-000076010000}"/>
            </a:ext>
          </a:extLst>
        </xdr:cNvPr>
        <xdr:cNvSpPr txBox="1"/>
      </xdr:nvSpPr>
      <xdr:spPr>
        <a:xfrm>
          <a:off x="17106900" y="5985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69596</xdr:rowOff>
    </xdr:from>
    <xdr:to>
      <xdr:col>81</xdr:col>
      <xdr:colOff>133350</xdr:colOff>
      <xdr:row>36</xdr:row>
      <xdr:rowOff>69596</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6241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3810</xdr:rowOff>
    </xdr:from>
    <xdr:to>
      <xdr:col>81</xdr:col>
      <xdr:colOff>44450</xdr:colOff>
      <xdr:row>41</xdr:row>
      <xdr:rowOff>13462</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179800" y="7033260"/>
          <a:ext cx="8382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125493</xdr:rowOff>
    </xdr:from>
    <xdr:ext cx="762000" cy="259045"/>
    <xdr:sp macro="" textlink="">
      <xdr:nvSpPr>
        <xdr:cNvPr id="377" name="公債費負担の状況平均値テキスト">
          <a:extLst>
            <a:ext uri="{FF2B5EF4-FFF2-40B4-BE49-F238E27FC236}">
              <a16:creationId xmlns:a16="http://schemas.microsoft.com/office/drawing/2014/main" id="{00000000-0008-0000-0300-000079010000}"/>
            </a:ext>
          </a:extLst>
        </xdr:cNvPr>
        <xdr:cNvSpPr txBox="1"/>
      </xdr:nvSpPr>
      <xdr:spPr>
        <a:xfrm>
          <a:off x="17106900" y="6983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153416</xdr:rowOff>
    </xdr:from>
    <xdr:to>
      <xdr:col>81</xdr:col>
      <xdr:colOff>95250</xdr:colOff>
      <xdr:row>41</xdr:row>
      <xdr:rowOff>83566</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967200" y="7011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107696</xdr:rowOff>
    </xdr:from>
    <xdr:to>
      <xdr:col>77</xdr:col>
      <xdr:colOff>44450</xdr:colOff>
      <xdr:row>41</xdr:row>
      <xdr:rowOff>3810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5290800" y="6965696"/>
          <a:ext cx="889000" cy="6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143764</xdr:rowOff>
    </xdr:from>
    <xdr:to>
      <xdr:col>77</xdr:col>
      <xdr:colOff>95250</xdr:colOff>
      <xdr:row>41</xdr:row>
      <xdr:rowOff>73914</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129000" y="7001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58691</xdr:rowOff>
    </xdr:from>
    <xdr:ext cx="736600" cy="259045"/>
    <xdr:sp macro="" textlink="">
      <xdr:nvSpPr>
        <xdr:cNvPr id="381" name="テキスト ボックス 380">
          <a:extLst>
            <a:ext uri="{FF2B5EF4-FFF2-40B4-BE49-F238E27FC236}">
              <a16:creationId xmlns:a16="http://schemas.microsoft.com/office/drawing/2014/main" id="{00000000-0008-0000-0300-00007D010000}"/>
            </a:ext>
          </a:extLst>
        </xdr:cNvPr>
        <xdr:cNvSpPr txBox="1"/>
      </xdr:nvSpPr>
      <xdr:spPr>
        <a:xfrm>
          <a:off x="15798800" y="7088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98044</xdr:rowOff>
    </xdr:from>
    <xdr:to>
      <xdr:col>72</xdr:col>
      <xdr:colOff>203200</xdr:colOff>
      <xdr:row>40</xdr:row>
      <xdr:rowOff>107696</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4401800" y="6956044"/>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134112</xdr:rowOff>
    </xdr:from>
    <xdr:to>
      <xdr:col>73</xdr:col>
      <xdr:colOff>44450</xdr:colOff>
      <xdr:row>41</xdr:row>
      <xdr:rowOff>64262</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52400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49039</xdr:rowOff>
    </xdr:from>
    <xdr:ext cx="7620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4909800" y="7078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98044</xdr:rowOff>
    </xdr:from>
    <xdr:to>
      <xdr:col>68</xdr:col>
      <xdr:colOff>152400</xdr:colOff>
      <xdr:row>40</xdr:row>
      <xdr:rowOff>98044</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3512800" y="695604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153416</xdr:rowOff>
    </xdr:from>
    <xdr:to>
      <xdr:col>68</xdr:col>
      <xdr:colOff>203200</xdr:colOff>
      <xdr:row>41</xdr:row>
      <xdr:rowOff>83566</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4351000" y="7011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68343</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020800" y="7097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30226</xdr:rowOff>
    </xdr:from>
    <xdr:to>
      <xdr:col>64</xdr:col>
      <xdr:colOff>152400</xdr:colOff>
      <xdr:row>41</xdr:row>
      <xdr:rowOff>131826</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3462000" y="7059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116603</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3131800" y="7146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134112</xdr:rowOff>
    </xdr:from>
    <xdr:to>
      <xdr:col>81</xdr:col>
      <xdr:colOff>95250</xdr:colOff>
      <xdr:row>41</xdr:row>
      <xdr:rowOff>64262</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967200" y="6992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150639</xdr:rowOff>
    </xdr:from>
    <xdr:ext cx="762000" cy="259045"/>
    <xdr:sp macro="" textlink="">
      <xdr:nvSpPr>
        <xdr:cNvPr id="396" name="公債費負担の状況該当値テキスト">
          <a:extLst>
            <a:ext uri="{FF2B5EF4-FFF2-40B4-BE49-F238E27FC236}">
              <a16:creationId xmlns:a16="http://schemas.microsoft.com/office/drawing/2014/main" id="{00000000-0008-0000-0300-00008C010000}"/>
            </a:ext>
          </a:extLst>
        </xdr:cNvPr>
        <xdr:cNvSpPr txBox="1"/>
      </xdr:nvSpPr>
      <xdr:spPr>
        <a:xfrm>
          <a:off x="17106900" y="6837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124460</xdr:rowOff>
    </xdr:from>
    <xdr:to>
      <xdr:col>77</xdr:col>
      <xdr:colOff>95250</xdr:colOff>
      <xdr:row>41</xdr:row>
      <xdr:rowOff>54610</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129000" y="698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64787</xdr:rowOff>
    </xdr:from>
    <xdr:ext cx="7366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798800" y="67513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56896</xdr:rowOff>
    </xdr:from>
    <xdr:to>
      <xdr:col>73</xdr:col>
      <xdr:colOff>44450</xdr:colOff>
      <xdr:row>40</xdr:row>
      <xdr:rowOff>158496</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5240000" y="6914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168673</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909800" y="6683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47244</xdr:rowOff>
    </xdr:from>
    <xdr:to>
      <xdr:col>68</xdr:col>
      <xdr:colOff>203200</xdr:colOff>
      <xdr:row>40</xdr:row>
      <xdr:rowOff>148844</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4351000" y="6905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159021</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020800" y="6674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47244</xdr:rowOff>
    </xdr:from>
    <xdr:to>
      <xdr:col>64</xdr:col>
      <xdr:colOff>152400</xdr:colOff>
      <xdr:row>40</xdr:row>
      <xdr:rowOff>148844</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3462000" y="6905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159021</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131800" y="6674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5" name="正方形/長方形 404">
          <a:extLst>
            <a:ext uri="{FF2B5EF4-FFF2-40B4-BE49-F238E27FC236}">
              <a16:creationId xmlns:a16="http://schemas.microsoft.com/office/drawing/2014/main" id="{00000000-0008-0000-0300-000095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en-US" sz="1400" b="0" i="0">
              <a:solidFill>
                <a:sysClr val="windowText" lastClr="000000"/>
              </a:solidFill>
              <a:effectLst/>
              <a:latin typeface="ＭＳ Ｐゴシック" panose="020B0600070205080204" pitchFamily="50" charset="-128"/>
              <a:ea typeface="ＭＳ Ｐゴシック" panose="020B0600070205080204" pitchFamily="50" charset="-128"/>
              <a:cs typeface="+mn-cs"/>
            </a:rPr>
            <a:t>　将来負担比率はこれまで徐々に低下してきており、今後もその値を</a:t>
          </a:r>
          <a:r>
            <a:rPr lang="en-US" altLang="ja-JP" sz="1400" b="0" i="0">
              <a:solidFill>
                <a:sysClr val="windowText" lastClr="000000"/>
              </a:solidFill>
              <a:effectLst/>
              <a:latin typeface="ＭＳ Ｐゴシック" panose="020B0600070205080204" pitchFamily="50" charset="-128"/>
              <a:ea typeface="ＭＳ Ｐゴシック" panose="020B0600070205080204" pitchFamily="50" charset="-128"/>
              <a:cs typeface="+mn-cs"/>
            </a:rPr>
            <a:t>0</a:t>
          </a:r>
          <a:r>
            <a:rPr lang="ja-JP" altLang="en-US" sz="1400" b="0" i="0">
              <a:solidFill>
                <a:sysClr val="windowText" lastClr="000000"/>
              </a:solidFill>
              <a:effectLst/>
              <a:latin typeface="ＭＳ Ｐゴシック" panose="020B0600070205080204" pitchFamily="50" charset="-128"/>
              <a:ea typeface="ＭＳ Ｐゴシック" panose="020B0600070205080204" pitchFamily="50" charset="-128"/>
              <a:cs typeface="+mn-cs"/>
            </a:rPr>
            <a:t>に近づけていくことを目指す。また、社会情勢の変化により歳入が減少する可能性を踏まえ、負債の管理についても適切な水準を維持していく方針である。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2" name="将来負担の状況グラフ枠">
          <a:extLst>
            <a:ext uri="{FF2B5EF4-FFF2-40B4-BE49-F238E27FC236}">
              <a16:creationId xmlns:a16="http://schemas.microsoft.com/office/drawing/2014/main" id="{00000000-0008-0000-0300-0000B0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106363</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flipV="1">
          <a:off x="17018000" y="2370667"/>
          <a:ext cx="0" cy="167904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78440</xdr:rowOff>
    </xdr:from>
    <xdr:ext cx="762000" cy="259045"/>
    <xdr:sp macro="" textlink="">
      <xdr:nvSpPr>
        <xdr:cNvPr id="434" name="将来負担の状況最小値テキスト">
          <a:extLst>
            <a:ext uri="{FF2B5EF4-FFF2-40B4-BE49-F238E27FC236}">
              <a16:creationId xmlns:a16="http://schemas.microsoft.com/office/drawing/2014/main" id="{00000000-0008-0000-0300-0000B2010000}"/>
            </a:ext>
          </a:extLst>
        </xdr:cNvPr>
        <xdr:cNvSpPr txBox="1"/>
      </xdr:nvSpPr>
      <xdr:spPr>
        <a:xfrm>
          <a:off x="17106900" y="4021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106363</xdr:rowOff>
    </xdr:from>
    <xdr:to>
      <xdr:col>81</xdr:col>
      <xdr:colOff>133350</xdr:colOff>
      <xdr:row>23</xdr:row>
      <xdr:rowOff>106363</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4049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6" name="将来負担の状況最大値テキスト">
          <a:extLst>
            <a:ext uri="{FF2B5EF4-FFF2-40B4-BE49-F238E27FC236}">
              <a16:creationId xmlns:a16="http://schemas.microsoft.com/office/drawing/2014/main" id="{00000000-0008-0000-0300-0000B4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167428</xdr:rowOff>
    </xdr:from>
    <xdr:to>
      <xdr:col>81</xdr:col>
      <xdr:colOff>44450</xdr:colOff>
      <xdr:row>15</xdr:row>
      <xdr:rowOff>70379</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6179800" y="2567728"/>
          <a:ext cx="838200" cy="74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120244</xdr:rowOff>
    </xdr:from>
    <xdr:ext cx="762000" cy="259045"/>
    <xdr:sp macro="" textlink="">
      <xdr:nvSpPr>
        <xdr:cNvPr id="439" name="将来負担の状況平均値テキスト">
          <a:extLst>
            <a:ext uri="{FF2B5EF4-FFF2-40B4-BE49-F238E27FC236}">
              <a16:creationId xmlns:a16="http://schemas.microsoft.com/office/drawing/2014/main" id="{00000000-0008-0000-0300-0000B7010000}"/>
            </a:ext>
          </a:extLst>
        </xdr:cNvPr>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70379</xdr:rowOff>
    </xdr:from>
    <xdr:to>
      <xdr:col>77</xdr:col>
      <xdr:colOff>44450</xdr:colOff>
      <xdr:row>15</xdr:row>
      <xdr:rowOff>164888</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flipV="1">
          <a:off x="15290800" y="2642129"/>
          <a:ext cx="889000" cy="94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15</xdr:row>
      <xdr:rowOff>164888</xdr:rowOff>
    </xdr:from>
    <xdr:to>
      <xdr:col>72</xdr:col>
      <xdr:colOff>203200</xdr:colOff>
      <xdr:row>17</xdr:row>
      <xdr:rowOff>163830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4401800" y="2736638"/>
          <a:ext cx="889000" cy="341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91017</xdr:rowOff>
    </xdr:from>
    <xdr:to>
      <xdr:col>73</xdr:col>
      <xdr:colOff>44450</xdr:colOff>
      <xdr:row>14</xdr:row>
      <xdr:rowOff>21167</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17</xdr:row>
      <xdr:rowOff>163830</xdr:rowOff>
    </xdr:from>
    <xdr:to>
      <xdr:col>68</xdr:col>
      <xdr:colOff>152400</xdr:colOff>
      <xdr:row>19</xdr:row>
      <xdr:rowOff>154728</xdr:rowOff>
    </xdr:to>
    <xdr:cxnSp macro="">
      <xdr:nvCxnSpPr>
        <xdr:cNvPr id="447" name="直線コネクタ 446">
          <a:extLst>
            <a:ext uri="{FF2B5EF4-FFF2-40B4-BE49-F238E27FC236}">
              <a16:creationId xmlns:a16="http://schemas.microsoft.com/office/drawing/2014/main" id="{00000000-0008-0000-0300-0000BF010000}"/>
            </a:ext>
          </a:extLst>
        </xdr:cNvPr>
        <xdr:cNvCxnSpPr/>
      </xdr:nvCxnSpPr>
      <xdr:spPr>
        <a:xfrm flipV="1">
          <a:off x="13512800" y="3078480"/>
          <a:ext cx="889000" cy="333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91017</xdr:rowOff>
    </xdr:from>
    <xdr:to>
      <xdr:col>68</xdr:col>
      <xdr:colOff>203200</xdr:colOff>
      <xdr:row>14</xdr:row>
      <xdr:rowOff>21167</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159385</xdr:rowOff>
    </xdr:from>
    <xdr:to>
      <xdr:col>64</xdr:col>
      <xdr:colOff>152400</xdr:colOff>
      <xdr:row>14</xdr:row>
      <xdr:rowOff>89535</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3462000" y="238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99712</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3131800" y="2157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116628</xdr:rowOff>
    </xdr:from>
    <xdr:to>
      <xdr:col>81</xdr:col>
      <xdr:colOff>95250</xdr:colOff>
      <xdr:row>15</xdr:row>
      <xdr:rowOff>46778</xdr:rowOff>
    </xdr:to>
    <xdr:sp macro="" textlink="">
      <xdr:nvSpPr>
        <xdr:cNvPr id="457" name="楕円 456">
          <a:extLst>
            <a:ext uri="{FF2B5EF4-FFF2-40B4-BE49-F238E27FC236}">
              <a16:creationId xmlns:a16="http://schemas.microsoft.com/office/drawing/2014/main" id="{00000000-0008-0000-0300-0000C9010000}"/>
            </a:ext>
          </a:extLst>
        </xdr:cNvPr>
        <xdr:cNvSpPr/>
      </xdr:nvSpPr>
      <xdr:spPr>
        <a:xfrm>
          <a:off x="16967200" y="2516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88705</xdr:rowOff>
    </xdr:from>
    <xdr:ext cx="762000" cy="259045"/>
    <xdr:sp macro="" textlink="">
      <xdr:nvSpPr>
        <xdr:cNvPr id="458" name="将来負担の状況該当値テキスト">
          <a:extLst>
            <a:ext uri="{FF2B5EF4-FFF2-40B4-BE49-F238E27FC236}">
              <a16:creationId xmlns:a16="http://schemas.microsoft.com/office/drawing/2014/main" id="{00000000-0008-0000-0300-0000CA010000}"/>
            </a:ext>
          </a:extLst>
        </xdr:cNvPr>
        <xdr:cNvSpPr txBox="1"/>
      </xdr:nvSpPr>
      <xdr:spPr>
        <a:xfrm>
          <a:off x="17106900" y="2489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15</xdr:row>
      <xdr:rowOff>19579</xdr:rowOff>
    </xdr:from>
    <xdr:to>
      <xdr:col>77</xdr:col>
      <xdr:colOff>95250</xdr:colOff>
      <xdr:row>15</xdr:row>
      <xdr:rowOff>121179</xdr:rowOff>
    </xdr:to>
    <xdr:sp macro="" textlink="">
      <xdr:nvSpPr>
        <xdr:cNvPr id="459" name="楕円 458">
          <a:extLst>
            <a:ext uri="{FF2B5EF4-FFF2-40B4-BE49-F238E27FC236}">
              <a16:creationId xmlns:a16="http://schemas.microsoft.com/office/drawing/2014/main" id="{00000000-0008-0000-0300-0000CB010000}"/>
            </a:ext>
          </a:extLst>
        </xdr:cNvPr>
        <xdr:cNvSpPr/>
      </xdr:nvSpPr>
      <xdr:spPr>
        <a:xfrm>
          <a:off x="16129000" y="2591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105956</xdr:rowOff>
    </xdr:from>
    <xdr:ext cx="7366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798800" y="26777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114088</xdr:rowOff>
    </xdr:from>
    <xdr:to>
      <xdr:col>73</xdr:col>
      <xdr:colOff>44450</xdr:colOff>
      <xdr:row>16</xdr:row>
      <xdr:rowOff>44238</xdr:rowOff>
    </xdr:to>
    <xdr:sp macro="" textlink="">
      <xdr:nvSpPr>
        <xdr:cNvPr id="461" name="楕円 460">
          <a:extLst>
            <a:ext uri="{FF2B5EF4-FFF2-40B4-BE49-F238E27FC236}">
              <a16:creationId xmlns:a16="http://schemas.microsoft.com/office/drawing/2014/main" id="{00000000-0008-0000-0300-0000CD010000}"/>
            </a:ext>
          </a:extLst>
        </xdr:cNvPr>
        <xdr:cNvSpPr/>
      </xdr:nvSpPr>
      <xdr:spPr>
        <a:xfrm>
          <a:off x="15240000" y="2685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29015</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909800" y="2772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17</xdr:row>
      <xdr:rowOff>113030</xdr:rowOff>
    </xdr:from>
    <xdr:to>
      <xdr:col>68</xdr:col>
      <xdr:colOff>203200</xdr:colOff>
      <xdr:row>18</xdr:row>
      <xdr:rowOff>43180</xdr:rowOff>
    </xdr:to>
    <xdr:sp macro="" textlink="">
      <xdr:nvSpPr>
        <xdr:cNvPr id="463" name="楕円 462">
          <a:extLst>
            <a:ext uri="{FF2B5EF4-FFF2-40B4-BE49-F238E27FC236}">
              <a16:creationId xmlns:a16="http://schemas.microsoft.com/office/drawing/2014/main" id="{00000000-0008-0000-0300-0000CF010000}"/>
            </a:ext>
          </a:extLst>
        </xdr:cNvPr>
        <xdr:cNvSpPr/>
      </xdr:nvSpPr>
      <xdr:spPr>
        <a:xfrm>
          <a:off x="14351000" y="302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18</xdr:row>
      <xdr:rowOff>27957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4020800" y="3114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19</xdr:row>
      <xdr:rowOff>103928</xdr:rowOff>
    </xdr:from>
    <xdr:to>
      <xdr:col>64</xdr:col>
      <xdr:colOff>152400</xdr:colOff>
      <xdr:row>20</xdr:row>
      <xdr:rowOff>34078</xdr:rowOff>
    </xdr:to>
    <xdr:sp macro="" textlink="">
      <xdr:nvSpPr>
        <xdr:cNvPr id="465" name="楕円 464">
          <a:extLst>
            <a:ext uri="{FF2B5EF4-FFF2-40B4-BE49-F238E27FC236}">
              <a16:creationId xmlns:a16="http://schemas.microsoft.com/office/drawing/2014/main" id="{00000000-0008-0000-0300-0000D1010000}"/>
            </a:ext>
          </a:extLst>
        </xdr:cNvPr>
        <xdr:cNvSpPr/>
      </xdr:nvSpPr>
      <xdr:spPr>
        <a:xfrm>
          <a:off x="13462000" y="3361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20</xdr:row>
      <xdr:rowOff>18855</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3131800" y="34478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香川県琴平町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8,140
7,848
8.47
5,878,634
5,666,758
184,008
3,016,230
4,703,260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8.1
9.8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fontAlgn="t"/>
          <a:r>
            <a:rPr lang="ja-JP" altLang="en-US" sz="1400" b="0" i="0">
              <a:solidFill>
                <a:sysClr val="windowText" lastClr="000000"/>
              </a:solidFill>
              <a:effectLst/>
              <a:latin typeface="ＭＳ Ｐゴシック" panose="020B0600070205080204" pitchFamily="50" charset="-128"/>
              <a:ea typeface="ＭＳ Ｐゴシック" panose="020B0600070205080204" pitchFamily="50" charset="-128"/>
              <a:cs typeface="+mn-cs"/>
            </a:rPr>
            <a:t>　前年度から</a:t>
          </a:r>
          <a:r>
            <a:rPr lang="en-US" altLang="ja-JP" sz="1400" b="0" i="0">
              <a:solidFill>
                <a:sysClr val="windowText" lastClr="000000"/>
              </a:solidFill>
              <a:effectLst/>
              <a:latin typeface="ＭＳ Ｐゴシック" panose="020B0600070205080204" pitchFamily="50" charset="-128"/>
              <a:ea typeface="ＭＳ Ｐゴシック" panose="020B0600070205080204" pitchFamily="50" charset="-128"/>
              <a:cs typeface="+mn-cs"/>
            </a:rPr>
            <a:t>1.0</a:t>
          </a:r>
          <a:r>
            <a:rPr lang="ja-JP" altLang="en-US" sz="1400" b="0" i="0">
              <a:solidFill>
                <a:sysClr val="windowText" lastClr="000000"/>
              </a:solidFill>
              <a:effectLst/>
              <a:latin typeface="ＭＳ Ｐゴシック" panose="020B0600070205080204" pitchFamily="50" charset="-128"/>
              <a:ea typeface="ＭＳ Ｐゴシック" panose="020B0600070205080204" pitchFamily="50" charset="-128"/>
              <a:cs typeface="+mn-cs"/>
            </a:rPr>
            <a:t>％増となり、水準としては全国平均・県平均・類似団体平均のいずれも上回っている状況である。</a:t>
          </a:r>
        </a:p>
        <a:p>
          <a:pPr fontAlgn="t"/>
          <a:r>
            <a:rPr lang="ja-JP" altLang="en-US" sz="1400" b="0" i="0">
              <a:solidFill>
                <a:sysClr val="windowText" lastClr="000000"/>
              </a:solidFill>
              <a:effectLst/>
              <a:latin typeface="ＭＳ Ｐゴシック" panose="020B0600070205080204" pitchFamily="50" charset="-128"/>
              <a:ea typeface="ＭＳ Ｐゴシック" panose="020B0600070205080204" pitchFamily="50" charset="-128"/>
              <a:cs typeface="+mn-cs"/>
            </a:rPr>
            <a:t>　この増加は、会計年度任用職員の報酬引上げや一般職給の増額が影響したものと考えられる。</a:t>
          </a:r>
        </a:p>
        <a:p>
          <a:pPr fontAlgn="t"/>
          <a:r>
            <a:rPr lang="ja-JP" altLang="en-US" sz="1400" b="0" i="0">
              <a:solidFill>
                <a:sysClr val="windowText" lastClr="000000"/>
              </a:solidFill>
              <a:effectLst/>
              <a:latin typeface="ＭＳ Ｐゴシック" panose="020B0600070205080204" pitchFamily="50" charset="-128"/>
              <a:ea typeface="ＭＳ Ｐゴシック" panose="020B0600070205080204" pitchFamily="50" charset="-128"/>
              <a:cs typeface="+mn-cs"/>
            </a:rPr>
            <a:t>　今後も、職員配置の整理や業務分担の見直しを進めながら、人件費の適正な水準の確保に取り組んでいく。</a:t>
          </a:r>
        </a:p>
        <a:p>
          <a:endParaRPr kumimoji="1" lang="ja-JP" altLang="en-US"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24130</xdr:rowOff>
    </xdr:from>
    <xdr:to>
      <xdr:col>24</xdr:col>
      <xdr:colOff>25400</xdr:colOff>
      <xdr:row>40</xdr:row>
      <xdr:rowOff>154432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24880"/>
          <a:ext cx="0" cy="987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126509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110507</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68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24130</xdr:rowOff>
    </xdr:from>
    <xdr:to>
      <xdr:col>24</xdr:col>
      <xdr:colOff>114300</xdr:colOff>
      <xdr:row>35</xdr:row>
      <xdr:rowOff>24130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24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8128</xdr:rowOff>
    </xdr:from>
    <xdr:to>
      <xdr:col>24</xdr:col>
      <xdr:colOff>25400</xdr:colOff>
      <xdr:row>38</xdr:row>
      <xdr:rowOff>53848</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523228"/>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63009</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35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46482</xdr:rowOff>
    </xdr:from>
    <xdr:to>
      <xdr:col>24</xdr:col>
      <xdr:colOff>76200</xdr:colOff>
      <xdr:row>37</xdr:row>
      <xdr:rowOff>148082</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8128</xdr:rowOff>
    </xdr:from>
    <xdr:to>
      <xdr:col>19</xdr:col>
      <xdr:colOff>187325</xdr:colOff>
      <xdr:row>38</xdr:row>
      <xdr:rowOff>53848</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52322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5334</xdr:rowOff>
    </xdr:from>
    <xdr:to>
      <xdr:col>20</xdr:col>
      <xdr:colOff>38100</xdr:colOff>
      <xdr:row>37</xdr:row>
      <xdr:rowOff>106934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117111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1178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156718</xdr:rowOff>
    </xdr:from>
    <xdr:to>
      <xdr:col>15</xdr:col>
      <xdr:colOff>98425</xdr:colOff>
      <xdr:row>38</xdr:row>
      <xdr:rowOff>53848</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500368"/>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5334</xdr:rowOff>
    </xdr:from>
    <xdr:to>
      <xdr:col>15</xdr:col>
      <xdr:colOff>149225</xdr:colOff>
      <xdr:row>37</xdr:row>
      <xdr:rowOff>106934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117111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117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156718</xdr:rowOff>
    </xdr:from>
    <xdr:to>
      <xdr:col>11</xdr:col>
      <xdr:colOff>9525</xdr:colOff>
      <xdr:row>39</xdr:row>
      <xdr:rowOff>24130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500368"/>
          <a:ext cx="889000" cy="210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103395</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104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101346</xdr:rowOff>
    </xdr:from>
    <xdr:to>
      <xdr:col>6</xdr:col>
      <xdr:colOff>171450</xdr:colOff>
      <xdr:row>38</xdr:row>
      <xdr:rowOff>31496</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444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41673</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213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3048</xdr:rowOff>
    </xdr:from>
    <xdr:to>
      <xdr:col>24</xdr:col>
      <xdr:colOff>76200</xdr:colOff>
      <xdr:row>38</xdr:row>
      <xdr:rowOff>104648</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518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146575</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490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128778</xdr:rowOff>
    </xdr:from>
    <xdr:to>
      <xdr:col>20</xdr:col>
      <xdr:colOff>38100</xdr:colOff>
      <xdr:row>38</xdr:row>
      <xdr:rowOff>58928</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472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43705</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5588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3048</xdr:rowOff>
    </xdr:from>
    <xdr:to>
      <xdr:col>15</xdr:col>
      <xdr:colOff>149225</xdr:colOff>
      <xdr:row>38</xdr:row>
      <xdr:rowOff>104648</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518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89425</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604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105918</xdr:rowOff>
    </xdr:from>
    <xdr:to>
      <xdr:col>11</xdr:col>
      <xdr:colOff>60325</xdr:colOff>
      <xdr:row>38</xdr:row>
      <xdr:rowOff>36068</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449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20845</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535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144780</xdr:rowOff>
    </xdr:from>
    <xdr:to>
      <xdr:col>6</xdr:col>
      <xdr:colOff>171450</xdr:colOff>
      <xdr:row>39</xdr:row>
      <xdr:rowOff>74930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659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59707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746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fontAlgn="t"/>
          <a:r>
            <a:rPr lang="ja-JP" altLang="en-US" sz="1400" b="0" i="0">
              <a:solidFill>
                <a:srgbClr val="0070C0"/>
              </a:solidFill>
              <a:effectLst/>
              <a:latin typeface="ＭＳ Ｐゴシック" panose="020B0600070205080204" pitchFamily="50" charset="-128"/>
              <a:ea typeface="ＭＳ Ｐゴシック" panose="020B0600070205080204" pitchFamily="50" charset="-128"/>
              <a:cs typeface="+mn-cs"/>
            </a:rPr>
            <a:t>前年度比で</a:t>
          </a:r>
          <a:r>
            <a:rPr lang="en-US" altLang="ja-JP" sz="1400" b="0" i="0">
              <a:solidFill>
                <a:srgbClr val="0070C0"/>
              </a:solidFill>
              <a:effectLst/>
              <a:latin typeface="ＭＳ Ｐゴシック" panose="020B0600070205080204" pitchFamily="50" charset="-128"/>
              <a:ea typeface="ＭＳ Ｐゴシック" panose="020B0600070205080204" pitchFamily="50" charset="-128"/>
              <a:cs typeface="+mn-cs"/>
            </a:rPr>
            <a:t>0.5</a:t>
          </a:r>
          <a:r>
            <a:rPr lang="ja-JP" altLang="en-US" sz="1400" b="0" i="0">
              <a:solidFill>
                <a:srgbClr val="0070C0"/>
              </a:solidFill>
              <a:effectLst/>
              <a:latin typeface="ＭＳ Ｐゴシック" panose="020B0600070205080204" pitchFamily="50" charset="-128"/>
              <a:ea typeface="ＭＳ Ｐゴシック" panose="020B0600070205080204" pitchFamily="50" charset="-128"/>
              <a:cs typeface="+mn-cs"/>
            </a:rPr>
            <a:t>％の増加となったものの、水準としては全国平均、県平均、さらには類似団体の平均をいずれも下回っている。</a:t>
          </a:r>
        </a:p>
        <a:p>
          <a:pPr fontAlgn="t"/>
          <a:r>
            <a:rPr lang="ja-JP" altLang="en-US" sz="1400" b="0" i="0">
              <a:solidFill>
                <a:srgbClr val="0070C0"/>
              </a:solidFill>
              <a:effectLst/>
              <a:latin typeface="ＭＳ Ｐゴシック" panose="020B0600070205080204" pitchFamily="50" charset="-128"/>
              <a:ea typeface="ＭＳ Ｐゴシック" panose="020B0600070205080204" pitchFamily="50" charset="-128"/>
              <a:cs typeface="+mn-cs"/>
            </a:rPr>
            <a:t>今回の増加については、業務委託料の増額や需用費の伸びが一因となっていると考えられる。今後は、事務事業の効率化や施設運営方法の再検討を進めることで、物件費の抑制に引き続き取り組んでいく方針で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69850</xdr:rowOff>
    </xdr:from>
    <xdr:to>
      <xdr:col>82</xdr:col>
      <xdr:colOff>107950</xdr:colOff>
      <xdr:row>20</xdr:row>
      <xdr:rowOff>130810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470150"/>
          <a:ext cx="0" cy="1089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102887</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531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130810</xdr:rowOff>
    </xdr:from>
    <xdr:to>
      <xdr:col>82</xdr:col>
      <xdr:colOff>196850</xdr:colOff>
      <xdr:row>20</xdr:row>
      <xdr:rowOff>130810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559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156227</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213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69850</xdr:rowOff>
    </xdr:from>
    <xdr:to>
      <xdr:col>82</xdr:col>
      <xdr:colOff>196850</xdr:colOff>
      <xdr:row>14</xdr:row>
      <xdr:rowOff>69850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470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50800</xdr:rowOff>
    </xdr:from>
    <xdr:to>
      <xdr:col>82</xdr:col>
      <xdr:colOff>107950</xdr:colOff>
      <xdr:row>15</xdr:row>
      <xdr:rowOff>69850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5671800" y="262255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113047</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6847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140970</xdr:rowOff>
    </xdr:from>
    <xdr:to>
      <xdr:col>82</xdr:col>
      <xdr:colOff>158750</xdr:colOff>
      <xdr:row>16</xdr:row>
      <xdr:rowOff>71120</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712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50800</xdr:rowOff>
    </xdr:from>
    <xdr:to>
      <xdr:col>78</xdr:col>
      <xdr:colOff>69850</xdr:colOff>
      <xdr:row>15</xdr:row>
      <xdr:rowOff>54610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4782800" y="262255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133350</xdr:rowOff>
    </xdr:from>
    <xdr:to>
      <xdr:col>78</xdr:col>
      <xdr:colOff>120650</xdr:colOff>
      <xdr:row>16</xdr:row>
      <xdr:rowOff>63500</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48277</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2791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20320</xdr:rowOff>
    </xdr:from>
    <xdr:to>
      <xdr:col>73</xdr:col>
      <xdr:colOff>180975</xdr:colOff>
      <xdr:row>15</xdr:row>
      <xdr:rowOff>54610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893800" y="259207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129540</xdr:rowOff>
    </xdr:from>
    <xdr:to>
      <xdr:col>74</xdr:col>
      <xdr:colOff>31750</xdr:colOff>
      <xdr:row>16</xdr:row>
      <xdr:rowOff>59690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70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44467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2787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20320</xdr:rowOff>
    </xdr:from>
    <xdr:to>
      <xdr:col>69</xdr:col>
      <xdr:colOff>92075</xdr:colOff>
      <xdr:row>15</xdr:row>
      <xdr:rowOff>157480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004800" y="259207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83820</xdr:rowOff>
    </xdr:from>
    <xdr:to>
      <xdr:col>69</xdr:col>
      <xdr:colOff>142875</xdr:colOff>
      <xdr:row>16</xdr:row>
      <xdr:rowOff>13970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655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170197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741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114300</xdr:rowOff>
    </xdr:from>
    <xdr:to>
      <xdr:col>65</xdr:col>
      <xdr:colOff>53975</xdr:colOff>
      <xdr:row>16</xdr:row>
      <xdr:rowOff>44450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686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29227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77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19050</xdr:rowOff>
    </xdr:from>
    <xdr:to>
      <xdr:col>82</xdr:col>
      <xdr:colOff>158750</xdr:colOff>
      <xdr:row>15</xdr:row>
      <xdr:rowOff>120650</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259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35577</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243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0</xdr:rowOff>
    </xdr:from>
    <xdr:to>
      <xdr:col>78</xdr:col>
      <xdr:colOff>120650</xdr:colOff>
      <xdr:row>15</xdr:row>
      <xdr:rowOff>101600</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2571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111777</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23406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3810</xdr:rowOff>
    </xdr:from>
    <xdr:to>
      <xdr:col>74</xdr:col>
      <xdr:colOff>31750</xdr:colOff>
      <xdr:row>15</xdr:row>
      <xdr:rowOff>105410</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257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115587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2344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140970</xdr:rowOff>
    </xdr:from>
    <xdr:to>
      <xdr:col>69</xdr:col>
      <xdr:colOff>142875</xdr:colOff>
      <xdr:row>15</xdr:row>
      <xdr:rowOff>71120</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2541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81297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2310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106680</xdr:rowOff>
    </xdr:from>
    <xdr:to>
      <xdr:col>65</xdr:col>
      <xdr:colOff>53975</xdr:colOff>
      <xdr:row>16</xdr:row>
      <xdr:rowOff>36830</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2678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47007</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2447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fontAlgn="t"/>
          <a:r>
            <a:rPr lang="ja-JP" altLang="en-US" sz="1400" b="0" i="0">
              <a:solidFill>
                <a:sysClr val="windowText" lastClr="000000"/>
              </a:solidFill>
              <a:effectLst/>
              <a:latin typeface="ＭＳ Ｐゴシック" panose="020B0600070205080204" pitchFamily="50" charset="-128"/>
              <a:ea typeface="ＭＳ Ｐゴシック" panose="020B0600070205080204" pitchFamily="50" charset="-128"/>
              <a:cs typeface="+mn-cs"/>
            </a:rPr>
            <a:t>　前年度と同水準を保っているが、類似団体の平均値より高い状況が続いている。</a:t>
          </a:r>
          <a:br>
            <a:rPr lang="ja-JP" altLang="en-US" sz="1400" b="0" i="0">
              <a:solidFill>
                <a:sysClr val="windowText" lastClr="000000"/>
              </a:solidFill>
              <a:effectLst/>
              <a:latin typeface="ＭＳ Ｐゴシック" panose="020B0600070205080204" pitchFamily="50" charset="-128"/>
              <a:ea typeface="ＭＳ Ｐゴシック" panose="020B0600070205080204" pitchFamily="50" charset="-128"/>
              <a:cs typeface="+mn-cs"/>
            </a:rPr>
          </a:br>
          <a:r>
            <a:rPr lang="ja-JP" altLang="en-US" sz="1400" b="0" i="0">
              <a:solidFill>
                <a:sysClr val="windowText" lastClr="000000"/>
              </a:solidFill>
              <a:effectLst/>
              <a:latin typeface="ＭＳ Ｐゴシック" panose="020B0600070205080204" pitchFamily="50" charset="-128"/>
              <a:ea typeface="ＭＳ Ｐゴシック" panose="020B0600070205080204" pitchFamily="50" charset="-128"/>
              <a:cs typeface="+mn-cs"/>
            </a:rPr>
            <a:t>　支出では子ども関連費が大きな割合を占めており、少子高齢化の中で子どもが安心して暮らせる環境づくりに不可欠な経費である。　今後は、動向を見極めつつ扶助費の適正化を進め、税収の徴収率向上などによって財政基盤の強化を図り、比率の改善につなげていく。</a:t>
          </a:r>
        </a:p>
        <a:p>
          <a:endParaRPr kumimoji="1" lang="ja-JP" altLang="en-US"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9" name="扶助費グラフ枠">
          <a:extLst>
            <a:ext uri="{FF2B5EF4-FFF2-40B4-BE49-F238E27FC236}">
              <a16:creationId xmlns:a16="http://schemas.microsoft.com/office/drawing/2014/main" id="{00000000-0008-0000-0400-0000B3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88900</xdr:rowOff>
    </xdr:from>
    <xdr:to>
      <xdr:col>24</xdr:col>
      <xdr:colOff>25400</xdr:colOff>
      <xdr:row>62</xdr:row>
      <xdr:rowOff>50800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flipV="1">
          <a:off x="4826000" y="9004300"/>
          <a:ext cx="0" cy="1676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22877</xdr:rowOff>
    </xdr:from>
    <xdr:ext cx="762000" cy="259045"/>
    <xdr:sp macro="" textlink="">
      <xdr:nvSpPr>
        <xdr:cNvPr id="181" name="扶助費最小値テキスト">
          <a:extLst>
            <a:ext uri="{FF2B5EF4-FFF2-40B4-BE49-F238E27FC236}">
              <a16:creationId xmlns:a16="http://schemas.microsoft.com/office/drawing/2014/main" id="{00000000-0008-0000-0400-0000B5000000}"/>
            </a:ext>
          </a:extLst>
        </xdr:cNvPr>
        <xdr:cNvSpPr txBox="1"/>
      </xdr:nvSpPr>
      <xdr:spPr>
        <a:xfrm>
          <a:off x="49149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50800</xdr:rowOff>
    </xdr:from>
    <xdr:to>
      <xdr:col>24</xdr:col>
      <xdr:colOff>114300</xdr:colOff>
      <xdr:row>62</xdr:row>
      <xdr:rowOff>50800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4737100" y="1068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3827</xdr:rowOff>
    </xdr:from>
    <xdr:ext cx="762000" cy="259045"/>
    <xdr:sp macro="" textlink="">
      <xdr:nvSpPr>
        <xdr:cNvPr id="183" name="扶助費最大値テキスト">
          <a:extLst>
            <a:ext uri="{FF2B5EF4-FFF2-40B4-BE49-F238E27FC236}">
              <a16:creationId xmlns:a16="http://schemas.microsoft.com/office/drawing/2014/main" id="{00000000-0008-0000-0400-0000B7000000}"/>
            </a:ext>
          </a:extLst>
        </xdr:cNvPr>
        <xdr:cNvSpPr txBox="1"/>
      </xdr:nvSpPr>
      <xdr:spPr>
        <a:xfrm>
          <a:off x="4914900" y="874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88900</xdr:rowOff>
    </xdr:from>
    <xdr:to>
      <xdr:col>24</xdr:col>
      <xdr:colOff>114300</xdr:colOff>
      <xdr:row>52</xdr:row>
      <xdr:rowOff>88900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4737100" y="9004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31750</xdr:rowOff>
    </xdr:from>
    <xdr:to>
      <xdr:col>24</xdr:col>
      <xdr:colOff>25400</xdr:colOff>
      <xdr:row>57</xdr:row>
      <xdr:rowOff>31750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3987800" y="98044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111777</xdr:rowOff>
    </xdr:from>
    <xdr:ext cx="762000" cy="259045"/>
    <xdr:sp macro="" textlink="">
      <xdr:nvSpPr>
        <xdr:cNvPr id="186" name="扶助費平均値テキスト">
          <a:extLst>
            <a:ext uri="{FF2B5EF4-FFF2-40B4-BE49-F238E27FC236}">
              <a16:creationId xmlns:a16="http://schemas.microsoft.com/office/drawing/2014/main" id="{00000000-0008-0000-0400-0000BA000000}"/>
            </a:ext>
          </a:extLst>
        </xdr:cNvPr>
        <xdr:cNvSpPr txBox="1"/>
      </xdr:nvSpPr>
      <xdr:spPr>
        <a:xfrm>
          <a:off x="4914900" y="9370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95250</xdr:rowOff>
    </xdr:from>
    <xdr:to>
      <xdr:col>24</xdr:col>
      <xdr:colOff>76200</xdr:colOff>
      <xdr:row>56</xdr:row>
      <xdr:rowOff>25400</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4775200" y="952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31750</xdr:rowOff>
    </xdr:from>
    <xdr:to>
      <xdr:col>19</xdr:col>
      <xdr:colOff>187325</xdr:colOff>
      <xdr:row>57</xdr:row>
      <xdr:rowOff>88900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3098800" y="980440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57150</xdr:rowOff>
    </xdr:from>
    <xdr:to>
      <xdr:col>20</xdr:col>
      <xdr:colOff>38100</xdr:colOff>
      <xdr:row>55</xdr:row>
      <xdr:rowOff>158750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9370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168927</xdr:rowOff>
    </xdr:from>
    <xdr:ext cx="7366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3606800" y="9255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69850</xdr:rowOff>
    </xdr:from>
    <xdr:to>
      <xdr:col>15</xdr:col>
      <xdr:colOff>98425</xdr:colOff>
      <xdr:row>57</xdr:row>
      <xdr:rowOff>88900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2209800" y="98425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57150</xdr:rowOff>
    </xdr:from>
    <xdr:to>
      <xdr:col>15</xdr:col>
      <xdr:colOff>149225</xdr:colOff>
      <xdr:row>55</xdr:row>
      <xdr:rowOff>158750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0480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168927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2717800" y="925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69850</xdr:rowOff>
    </xdr:from>
    <xdr:to>
      <xdr:col>11</xdr:col>
      <xdr:colOff>9525</xdr:colOff>
      <xdr:row>57</xdr:row>
      <xdr:rowOff>127000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1320800" y="984250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38100</xdr:rowOff>
    </xdr:from>
    <xdr:to>
      <xdr:col>11</xdr:col>
      <xdr:colOff>60325</xdr:colOff>
      <xdr:row>55</xdr:row>
      <xdr:rowOff>139700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2159000" y="946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149877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182880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1270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73677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939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152400</xdr:rowOff>
    </xdr:from>
    <xdr:to>
      <xdr:col>24</xdr:col>
      <xdr:colOff>76200</xdr:colOff>
      <xdr:row>57</xdr:row>
      <xdr:rowOff>82550</xdr:rowOff>
    </xdr:to>
    <xdr:sp macro="" textlink="">
      <xdr:nvSpPr>
        <xdr:cNvPr id="204" name="楕円 203">
          <a:extLst>
            <a:ext uri="{FF2B5EF4-FFF2-40B4-BE49-F238E27FC236}">
              <a16:creationId xmlns:a16="http://schemas.microsoft.com/office/drawing/2014/main" id="{00000000-0008-0000-0400-0000CC000000}"/>
            </a:ext>
          </a:extLst>
        </xdr:cNvPr>
        <xdr:cNvSpPr/>
      </xdr:nvSpPr>
      <xdr:spPr>
        <a:xfrm>
          <a:off x="4775200" y="975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124477</xdr:rowOff>
    </xdr:from>
    <xdr:ext cx="762000" cy="259045"/>
    <xdr:sp macro="" textlink="">
      <xdr:nvSpPr>
        <xdr:cNvPr id="205" name="扶助費該当値テキスト">
          <a:extLst>
            <a:ext uri="{FF2B5EF4-FFF2-40B4-BE49-F238E27FC236}">
              <a16:creationId xmlns:a16="http://schemas.microsoft.com/office/drawing/2014/main" id="{00000000-0008-0000-0400-0000CD000000}"/>
            </a:ext>
          </a:extLst>
        </xdr:cNvPr>
        <xdr:cNvSpPr txBox="1"/>
      </xdr:nvSpPr>
      <xdr:spPr>
        <a:xfrm>
          <a:off x="4914900" y="972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152400</xdr:rowOff>
    </xdr:from>
    <xdr:to>
      <xdr:col>20</xdr:col>
      <xdr:colOff>38100</xdr:colOff>
      <xdr:row>57</xdr:row>
      <xdr:rowOff>82550</xdr:rowOff>
    </xdr:to>
    <xdr:sp macro="" textlink="">
      <xdr:nvSpPr>
        <xdr:cNvPr id="206" name="楕円 205">
          <a:extLst>
            <a:ext uri="{FF2B5EF4-FFF2-40B4-BE49-F238E27FC236}">
              <a16:creationId xmlns:a16="http://schemas.microsoft.com/office/drawing/2014/main" id="{00000000-0008-0000-0400-0000CE000000}"/>
            </a:ext>
          </a:extLst>
        </xdr:cNvPr>
        <xdr:cNvSpPr/>
      </xdr:nvSpPr>
      <xdr:spPr>
        <a:xfrm>
          <a:off x="3937000" y="975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67327</xdr:rowOff>
    </xdr:from>
    <xdr:ext cx="7366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3606800" y="9839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38100</xdr:rowOff>
    </xdr:from>
    <xdr:to>
      <xdr:col>15</xdr:col>
      <xdr:colOff>149225</xdr:colOff>
      <xdr:row>57</xdr:row>
      <xdr:rowOff>139700</xdr:rowOff>
    </xdr:to>
    <xdr:sp macro="" textlink="">
      <xdr:nvSpPr>
        <xdr:cNvPr id="208" name="楕円 207">
          <a:extLst>
            <a:ext uri="{FF2B5EF4-FFF2-40B4-BE49-F238E27FC236}">
              <a16:creationId xmlns:a16="http://schemas.microsoft.com/office/drawing/2014/main" id="{00000000-0008-0000-0400-0000D0000000}"/>
            </a:ext>
          </a:extLst>
        </xdr:cNvPr>
        <xdr:cNvSpPr/>
      </xdr:nvSpPr>
      <xdr:spPr>
        <a:xfrm>
          <a:off x="3048000" y="9810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124477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2717800" y="9897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19050</xdr:rowOff>
    </xdr:from>
    <xdr:to>
      <xdr:col>11</xdr:col>
      <xdr:colOff>60325</xdr:colOff>
      <xdr:row>57</xdr:row>
      <xdr:rowOff>120650</xdr:rowOff>
    </xdr:to>
    <xdr:sp macro="" textlink="">
      <xdr:nvSpPr>
        <xdr:cNvPr id="210" name="楕円 209">
          <a:extLst>
            <a:ext uri="{FF2B5EF4-FFF2-40B4-BE49-F238E27FC236}">
              <a16:creationId xmlns:a16="http://schemas.microsoft.com/office/drawing/2014/main" id="{00000000-0008-0000-0400-0000D2000000}"/>
            </a:ext>
          </a:extLst>
        </xdr:cNvPr>
        <xdr:cNvSpPr/>
      </xdr:nvSpPr>
      <xdr:spPr>
        <a:xfrm>
          <a:off x="2159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105427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828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76200</xdr:rowOff>
    </xdr:from>
    <xdr:to>
      <xdr:col>6</xdr:col>
      <xdr:colOff>171450</xdr:colOff>
      <xdr:row>58</xdr:row>
      <xdr:rowOff>6350</xdr:rowOff>
    </xdr:to>
    <xdr:sp macro="" textlink="">
      <xdr:nvSpPr>
        <xdr:cNvPr id="212" name="楕円 211">
          <a:extLst>
            <a:ext uri="{FF2B5EF4-FFF2-40B4-BE49-F238E27FC236}">
              <a16:creationId xmlns:a16="http://schemas.microsoft.com/office/drawing/2014/main" id="{00000000-0008-0000-0400-0000D4000000}"/>
            </a:ext>
          </a:extLst>
        </xdr:cNvPr>
        <xdr:cNvSpPr/>
      </xdr:nvSpPr>
      <xdr:spPr>
        <a:xfrm>
          <a:off x="1270000" y="9848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162577</xdr:rowOff>
    </xdr:from>
    <xdr:ext cx="762000" cy="259045"/>
    <xdr:sp macro="" textlink="">
      <xdr:nvSpPr>
        <xdr:cNvPr id="213" name="テキスト ボックス 212">
          <a:extLst>
            <a:ext uri="{FF2B5EF4-FFF2-40B4-BE49-F238E27FC236}">
              <a16:creationId xmlns:a16="http://schemas.microsoft.com/office/drawing/2014/main" id="{00000000-0008-0000-0400-0000D5000000}"/>
            </a:ext>
          </a:extLst>
        </xdr:cNvPr>
        <xdr:cNvSpPr txBox="1"/>
      </xdr:nvSpPr>
      <xdr:spPr>
        <a:xfrm>
          <a:off x="939800" y="993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いこいの郷公園遊具更新及び照明設備のＬＥＤ化事業の実施等により普通建設事業費が増加したこと等により前年度から</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％増加し、全国平均、香川県平均及び類似団体平均を上回る状況となっている。</a:t>
          </a:r>
        </a:p>
        <a:p>
          <a:r>
            <a:rPr kumimoji="1" lang="ja-JP" altLang="en-US" sz="1300">
              <a:latin typeface="ＭＳ Ｐゴシック" panose="020B0600070205080204" pitchFamily="50" charset="-128"/>
              <a:ea typeface="ＭＳ Ｐゴシック" panose="020B0600070205080204" pitchFamily="50" charset="-128"/>
            </a:rPr>
            <a:t>　引き続き繰出金の内容の精査を行い、独立採算の原則に近付けるよう努めるとともに、税収の徴収率向上を中心とする歳入確保に取り組む。</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6" name="直線コネクタ 225">
          <a:extLst>
            <a:ext uri="{FF2B5EF4-FFF2-40B4-BE49-F238E27FC236}">
              <a16:creationId xmlns:a16="http://schemas.microsoft.com/office/drawing/2014/main" id="{00000000-0008-0000-0400-0000E2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8" name="直線コネクタ 227">
          <a:extLst>
            <a:ext uri="{FF2B5EF4-FFF2-40B4-BE49-F238E27FC236}">
              <a16:creationId xmlns:a16="http://schemas.microsoft.com/office/drawing/2014/main" id="{00000000-0008-0000-0400-0000E4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0" name="直線コネクタ 229">
          <a:extLst>
            <a:ext uri="{FF2B5EF4-FFF2-40B4-BE49-F238E27FC236}">
              <a16:creationId xmlns:a16="http://schemas.microsoft.com/office/drawing/2014/main" id="{00000000-0008-0000-0400-0000E6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2" name="直線コネクタ 231">
          <a:extLst>
            <a:ext uri="{FF2B5EF4-FFF2-40B4-BE49-F238E27FC236}">
              <a16:creationId xmlns:a16="http://schemas.microsoft.com/office/drawing/2014/main" id="{00000000-0008-0000-0400-0000E8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7" name="テキスト ボックス 236">
          <a:extLst>
            <a:ext uri="{FF2B5EF4-FFF2-40B4-BE49-F238E27FC236}">
              <a16:creationId xmlns:a16="http://schemas.microsoft.com/office/drawing/2014/main" id="{00000000-0008-0000-0400-0000ED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9" name="その他グラフ枠">
          <a:extLst>
            <a:ext uri="{FF2B5EF4-FFF2-40B4-BE49-F238E27FC236}">
              <a16:creationId xmlns:a16="http://schemas.microsoft.com/office/drawing/2014/main" id="{00000000-0008-0000-0400-0000EF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27940</xdr:rowOff>
    </xdr:from>
    <xdr:to>
      <xdr:col>82</xdr:col>
      <xdr:colOff>107950</xdr:colOff>
      <xdr:row>60</xdr:row>
      <xdr:rowOff>165100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flipV="1">
          <a:off x="16510000" y="9286240"/>
          <a:ext cx="0" cy="1165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137177</xdr:rowOff>
    </xdr:from>
    <xdr:ext cx="762000" cy="259045"/>
    <xdr:sp macro="" textlink="">
      <xdr:nvSpPr>
        <xdr:cNvPr id="241" name="その他最小値テキスト">
          <a:extLst>
            <a:ext uri="{FF2B5EF4-FFF2-40B4-BE49-F238E27FC236}">
              <a16:creationId xmlns:a16="http://schemas.microsoft.com/office/drawing/2014/main" id="{00000000-0008-0000-0400-0000F1000000}"/>
            </a:ext>
          </a:extLst>
        </xdr:cNvPr>
        <xdr:cNvSpPr txBox="1"/>
      </xdr:nvSpPr>
      <xdr:spPr>
        <a:xfrm>
          <a:off x="16598900" y="10424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165100</xdr:rowOff>
    </xdr:from>
    <xdr:to>
      <xdr:col>82</xdr:col>
      <xdr:colOff>196850</xdr:colOff>
      <xdr:row>60</xdr:row>
      <xdr:rowOff>165100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6421100" y="10452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114317</xdr:rowOff>
    </xdr:from>
    <xdr:ext cx="762000" cy="259045"/>
    <xdr:sp macro="" textlink="">
      <xdr:nvSpPr>
        <xdr:cNvPr id="243" name="その他最大値テキスト">
          <a:extLst>
            <a:ext uri="{FF2B5EF4-FFF2-40B4-BE49-F238E27FC236}">
              <a16:creationId xmlns:a16="http://schemas.microsoft.com/office/drawing/2014/main" id="{00000000-0008-0000-0400-0000F3000000}"/>
            </a:ext>
          </a:extLst>
        </xdr:cNvPr>
        <xdr:cNvSpPr txBox="1"/>
      </xdr:nvSpPr>
      <xdr:spPr>
        <a:xfrm>
          <a:off x="16598900" y="9029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27940</xdr:rowOff>
    </xdr:from>
    <xdr:to>
      <xdr:col>82</xdr:col>
      <xdr:colOff>196850</xdr:colOff>
      <xdr:row>54</xdr:row>
      <xdr:rowOff>27940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6421100" y="9286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85090</xdr:rowOff>
    </xdr:from>
    <xdr:to>
      <xdr:col>82</xdr:col>
      <xdr:colOff>107950</xdr:colOff>
      <xdr:row>59</xdr:row>
      <xdr:rowOff>92710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5671800" y="1020064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58437</xdr:rowOff>
    </xdr:from>
    <xdr:ext cx="762000" cy="259045"/>
    <xdr:sp macro="" textlink="">
      <xdr:nvSpPr>
        <xdr:cNvPr id="246" name="その他平均値テキスト">
          <a:extLst>
            <a:ext uri="{FF2B5EF4-FFF2-40B4-BE49-F238E27FC236}">
              <a16:creationId xmlns:a16="http://schemas.microsoft.com/office/drawing/2014/main" id="{00000000-0008-0000-0400-0000F6000000}"/>
            </a:ext>
          </a:extLst>
        </xdr:cNvPr>
        <xdr:cNvSpPr txBox="1"/>
      </xdr:nvSpPr>
      <xdr:spPr>
        <a:xfrm>
          <a:off x="16598900" y="96596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41910</xdr:rowOff>
    </xdr:from>
    <xdr:to>
      <xdr:col>82</xdr:col>
      <xdr:colOff>158750</xdr:colOff>
      <xdr:row>57</xdr:row>
      <xdr:rowOff>143510</xdr:rowOff>
    </xdr:to>
    <xdr:sp macro="" textlink="">
      <xdr:nvSpPr>
        <xdr:cNvPr id="247" name="フローチャート: 判断 246">
          <a:extLst>
            <a:ext uri="{FF2B5EF4-FFF2-40B4-BE49-F238E27FC236}">
              <a16:creationId xmlns:a16="http://schemas.microsoft.com/office/drawing/2014/main" id="{00000000-0008-0000-0400-0000F7000000}"/>
            </a:ext>
          </a:extLst>
        </xdr:cNvPr>
        <xdr:cNvSpPr/>
      </xdr:nvSpPr>
      <xdr:spPr>
        <a:xfrm>
          <a:off x="164592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85090</xdr:rowOff>
    </xdr:from>
    <xdr:to>
      <xdr:col>78</xdr:col>
      <xdr:colOff>69850</xdr:colOff>
      <xdr:row>59</xdr:row>
      <xdr:rowOff>100330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4782800" y="1020064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15240</xdr:rowOff>
    </xdr:from>
    <xdr:to>
      <xdr:col>78</xdr:col>
      <xdr:colOff>120650</xdr:colOff>
      <xdr:row>58</xdr:row>
      <xdr:rowOff>116840</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5621000" y="995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127017</xdr:rowOff>
    </xdr:from>
    <xdr:ext cx="736600" cy="259045"/>
    <xdr:sp macro="" textlink="">
      <xdr:nvSpPr>
        <xdr:cNvPr id="250" name="テキスト ボックス 249">
          <a:extLst>
            <a:ext uri="{FF2B5EF4-FFF2-40B4-BE49-F238E27FC236}">
              <a16:creationId xmlns:a16="http://schemas.microsoft.com/office/drawing/2014/main" id="{00000000-0008-0000-0400-0000FA000000}"/>
            </a:ext>
          </a:extLst>
        </xdr:cNvPr>
        <xdr:cNvSpPr txBox="1"/>
      </xdr:nvSpPr>
      <xdr:spPr>
        <a:xfrm>
          <a:off x="15290800" y="9728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31750</xdr:rowOff>
    </xdr:from>
    <xdr:to>
      <xdr:col>73</xdr:col>
      <xdr:colOff>180975</xdr:colOff>
      <xdr:row>59</xdr:row>
      <xdr:rowOff>100330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3893800" y="1014730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45720</xdr:rowOff>
    </xdr:from>
    <xdr:to>
      <xdr:col>74</xdr:col>
      <xdr:colOff>31750</xdr:colOff>
      <xdr:row>58</xdr:row>
      <xdr:rowOff>147320</xdr:rowOff>
    </xdr:to>
    <xdr:sp macro="" textlink="">
      <xdr:nvSpPr>
        <xdr:cNvPr id="252" name="フローチャート: 判断 251">
          <a:extLst>
            <a:ext uri="{FF2B5EF4-FFF2-40B4-BE49-F238E27FC236}">
              <a16:creationId xmlns:a16="http://schemas.microsoft.com/office/drawing/2014/main" id="{00000000-0008-0000-0400-0000FC000000}"/>
            </a:ext>
          </a:extLst>
        </xdr:cNvPr>
        <xdr:cNvSpPr/>
      </xdr:nvSpPr>
      <xdr:spPr>
        <a:xfrm>
          <a:off x="14732000" y="998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157497</xdr:rowOff>
    </xdr:from>
    <xdr:ext cx="762000" cy="259045"/>
    <xdr:sp macro="" textlink="">
      <xdr:nvSpPr>
        <xdr:cNvPr id="253" name="テキスト ボックス 252">
          <a:extLst>
            <a:ext uri="{FF2B5EF4-FFF2-40B4-BE49-F238E27FC236}">
              <a16:creationId xmlns:a16="http://schemas.microsoft.com/office/drawing/2014/main" id="{00000000-0008-0000-0400-0000FD000000}"/>
            </a:ext>
          </a:extLst>
        </xdr:cNvPr>
        <xdr:cNvSpPr txBox="1"/>
      </xdr:nvSpPr>
      <xdr:spPr>
        <a:xfrm>
          <a:off x="14401800" y="9758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31750</xdr:rowOff>
    </xdr:from>
    <xdr:to>
      <xdr:col>69</xdr:col>
      <xdr:colOff>92075</xdr:colOff>
      <xdr:row>59</xdr:row>
      <xdr:rowOff>168910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3004800" y="1014730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7620</xdr:rowOff>
    </xdr:from>
    <xdr:to>
      <xdr:col>69</xdr:col>
      <xdr:colOff>142875</xdr:colOff>
      <xdr:row>58</xdr:row>
      <xdr:rowOff>109220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3843000" y="9951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119397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3512800" y="9720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114300</xdr:rowOff>
    </xdr:from>
    <xdr:to>
      <xdr:col>65</xdr:col>
      <xdr:colOff>53975</xdr:colOff>
      <xdr:row>59</xdr:row>
      <xdr:rowOff>44450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2954000" y="1005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54627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2623800" y="982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41910</xdr:rowOff>
    </xdr:from>
    <xdr:to>
      <xdr:col>82</xdr:col>
      <xdr:colOff>158750</xdr:colOff>
      <xdr:row>59</xdr:row>
      <xdr:rowOff>143510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6459200" y="10157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13987</xdr:rowOff>
    </xdr:from>
    <xdr:ext cx="762000" cy="259045"/>
    <xdr:sp macro="" textlink="">
      <xdr:nvSpPr>
        <xdr:cNvPr id="265" name="その他該当値テキスト">
          <a:extLst>
            <a:ext uri="{FF2B5EF4-FFF2-40B4-BE49-F238E27FC236}">
              <a16:creationId xmlns:a16="http://schemas.microsoft.com/office/drawing/2014/main" id="{00000000-0008-0000-0400-000009010000}"/>
            </a:ext>
          </a:extLst>
        </xdr:cNvPr>
        <xdr:cNvSpPr txBox="1"/>
      </xdr:nvSpPr>
      <xdr:spPr>
        <a:xfrm>
          <a:off x="16598900" y="1012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34290</xdr:rowOff>
    </xdr:from>
    <xdr:to>
      <xdr:col>78</xdr:col>
      <xdr:colOff>120650</xdr:colOff>
      <xdr:row>59</xdr:row>
      <xdr:rowOff>135890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5621000" y="1014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120667</xdr:rowOff>
    </xdr:from>
    <xdr:ext cx="7366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5290800" y="10236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49530</xdr:rowOff>
    </xdr:from>
    <xdr:to>
      <xdr:col>74</xdr:col>
      <xdr:colOff>31750</xdr:colOff>
      <xdr:row>59</xdr:row>
      <xdr:rowOff>151130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4732000" y="1016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135907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401800" y="10251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152400</xdr:rowOff>
    </xdr:from>
    <xdr:to>
      <xdr:col>69</xdr:col>
      <xdr:colOff>142875</xdr:colOff>
      <xdr:row>59</xdr:row>
      <xdr:rowOff>82550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3843000" y="1009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67327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3512800" y="1018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118110</xdr:rowOff>
    </xdr:from>
    <xdr:to>
      <xdr:col>65</xdr:col>
      <xdr:colOff>53975</xdr:colOff>
      <xdr:row>60</xdr:row>
      <xdr:rowOff>48260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2954000" y="1023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33037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2623800" y="1032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fontAlgn="t"/>
          <a:r>
            <a:rPr lang="ja-JP" altLang="en-US" sz="1400" b="0" i="0">
              <a:solidFill>
                <a:sysClr val="windowText" lastClr="000000"/>
              </a:solidFill>
              <a:effectLst/>
              <a:latin typeface="ＭＳ Ｐゴシック" panose="020B0600070205080204" pitchFamily="50" charset="-128"/>
              <a:ea typeface="ＭＳ Ｐゴシック" panose="020B0600070205080204" pitchFamily="50" charset="-128"/>
              <a:cs typeface="+mn-cs"/>
            </a:rPr>
            <a:t>　前年度から</a:t>
          </a:r>
          <a:r>
            <a:rPr lang="en-US" altLang="ja-JP" sz="1400" b="0" i="0">
              <a:solidFill>
                <a:sysClr val="windowText" lastClr="000000"/>
              </a:solidFill>
              <a:effectLst/>
              <a:latin typeface="ＭＳ Ｐゴシック" panose="020B0600070205080204" pitchFamily="50" charset="-128"/>
              <a:ea typeface="ＭＳ Ｐゴシック" panose="020B0600070205080204" pitchFamily="50" charset="-128"/>
              <a:cs typeface="+mn-cs"/>
            </a:rPr>
            <a:t>2.2</a:t>
          </a:r>
          <a:r>
            <a:rPr lang="ja-JP" altLang="en-US" sz="1400" b="0" i="0">
              <a:solidFill>
                <a:sysClr val="windowText" lastClr="000000"/>
              </a:solidFill>
              <a:effectLst/>
              <a:latin typeface="ＭＳ Ｐゴシック" panose="020B0600070205080204" pitchFamily="50" charset="-128"/>
              <a:ea typeface="ＭＳ Ｐゴシック" panose="020B0600070205080204" pitchFamily="50" charset="-128"/>
              <a:cs typeface="+mn-cs"/>
            </a:rPr>
            <a:t>％減少し、類似団体の平均水準を下回る結果となった。</a:t>
          </a:r>
        </a:p>
        <a:p>
          <a:pPr fontAlgn="t"/>
          <a:r>
            <a:rPr lang="ja-JP" altLang="en-US" sz="1400" b="0" i="0">
              <a:solidFill>
                <a:sysClr val="windowText" lastClr="000000"/>
              </a:solidFill>
              <a:effectLst/>
              <a:latin typeface="ＭＳ Ｐゴシック" panose="020B0600070205080204" pitchFamily="50" charset="-128"/>
              <a:ea typeface="ＭＳ Ｐゴシック" panose="020B0600070205080204" pitchFamily="50" charset="-128"/>
              <a:cs typeface="+mn-cs"/>
            </a:rPr>
            <a:t>　今後は、必要な補助金については継続して実施しつつ、既存の補助金の内容を点検し、より住民にとって効果の高い補助制度となるよう見直しを進めていく。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7" name="補助費等グラフ枠">
          <a:extLst>
            <a:ext uri="{FF2B5EF4-FFF2-40B4-BE49-F238E27FC236}">
              <a16:creationId xmlns:a16="http://schemas.microsoft.com/office/drawing/2014/main" id="{00000000-0008-0000-0400-000029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35</xdr:row>
      <xdr:rowOff>10414</xdr:rowOff>
    </xdr:from>
    <xdr:to>
      <xdr:col>82</xdr:col>
      <xdr:colOff>107950</xdr:colOff>
      <xdr:row>41</xdr:row>
      <xdr:rowOff>106426</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flipV="1">
          <a:off x="16510000" y="6011164"/>
          <a:ext cx="0" cy="1124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78503</xdr:rowOff>
    </xdr:from>
    <xdr:ext cx="762000" cy="259045"/>
    <xdr:sp macro="" textlink="">
      <xdr:nvSpPr>
        <xdr:cNvPr id="299" name="補助費等最小値テキスト">
          <a:extLst>
            <a:ext uri="{FF2B5EF4-FFF2-40B4-BE49-F238E27FC236}">
              <a16:creationId xmlns:a16="http://schemas.microsoft.com/office/drawing/2014/main" id="{00000000-0008-0000-0400-00002B010000}"/>
            </a:ext>
          </a:extLst>
        </xdr:cNvPr>
        <xdr:cNvSpPr txBox="1"/>
      </xdr:nvSpPr>
      <xdr:spPr>
        <a:xfrm>
          <a:off x="16598900" y="7107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106426</xdr:rowOff>
    </xdr:from>
    <xdr:to>
      <xdr:col>82</xdr:col>
      <xdr:colOff>196850</xdr:colOff>
      <xdr:row>41</xdr:row>
      <xdr:rowOff>106426</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6421100" y="7135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96791</xdr:rowOff>
    </xdr:from>
    <xdr:ext cx="762000" cy="259045"/>
    <xdr:sp macro="" textlink="">
      <xdr:nvSpPr>
        <xdr:cNvPr id="301" name="補助費等最大値テキスト">
          <a:extLst>
            <a:ext uri="{FF2B5EF4-FFF2-40B4-BE49-F238E27FC236}">
              <a16:creationId xmlns:a16="http://schemas.microsoft.com/office/drawing/2014/main" id="{00000000-0008-0000-0400-00002D010000}"/>
            </a:ext>
          </a:extLst>
        </xdr:cNvPr>
        <xdr:cNvSpPr txBox="1"/>
      </xdr:nvSpPr>
      <xdr:spPr>
        <a:xfrm>
          <a:off x="16598900" y="5754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35</xdr:row>
      <xdr:rowOff>10414</xdr:rowOff>
    </xdr:from>
    <xdr:to>
      <xdr:col>82</xdr:col>
      <xdr:colOff>196850</xdr:colOff>
      <xdr:row>35</xdr:row>
      <xdr:rowOff>10414</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6421100" y="6011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10414</xdr:rowOff>
    </xdr:from>
    <xdr:to>
      <xdr:col>82</xdr:col>
      <xdr:colOff>107950</xdr:colOff>
      <xdr:row>37</xdr:row>
      <xdr:rowOff>110998</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5671800" y="6354064"/>
          <a:ext cx="8382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82567</xdr:rowOff>
    </xdr:from>
    <xdr:ext cx="762000" cy="259045"/>
    <xdr:sp macro="" textlink="">
      <xdr:nvSpPr>
        <xdr:cNvPr id="304" name="補助費等平均値テキスト">
          <a:extLst>
            <a:ext uri="{FF2B5EF4-FFF2-40B4-BE49-F238E27FC236}">
              <a16:creationId xmlns:a16="http://schemas.microsoft.com/office/drawing/2014/main" id="{00000000-0008-0000-0400-000030010000}"/>
            </a:ext>
          </a:extLst>
        </xdr:cNvPr>
        <xdr:cNvSpPr txBox="1"/>
      </xdr:nvSpPr>
      <xdr:spPr>
        <a:xfrm>
          <a:off x="16598900" y="64262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110490</xdr:rowOff>
    </xdr:from>
    <xdr:to>
      <xdr:col>82</xdr:col>
      <xdr:colOff>158750</xdr:colOff>
      <xdr:row>38</xdr:row>
      <xdr:rowOff>40640</xdr:rowOff>
    </xdr:to>
    <xdr:sp macro="" textlink="">
      <xdr:nvSpPr>
        <xdr:cNvPr id="305" name="フローチャート: 判断 304">
          <a:extLst>
            <a:ext uri="{FF2B5EF4-FFF2-40B4-BE49-F238E27FC236}">
              <a16:creationId xmlns:a16="http://schemas.microsoft.com/office/drawing/2014/main" id="{00000000-0008-0000-0400-000031010000}"/>
            </a:ext>
          </a:extLst>
        </xdr:cNvPr>
        <xdr:cNvSpPr/>
      </xdr:nvSpPr>
      <xdr:spPr>
        <a:xfrm>
          <a:off x="16459200" y="6454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65278</xdr:rowOff>
    </xdr:from>
    <xdr:to>
      <xdr:col>78</xdr:col>
      <xdr:colOff>69850</xdr:colOff>
      <xdr:row>37</xdr:row>
      <xdr:rowOff>110998</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4782800" y="640892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60198</xdr:rowOff>
    </xdr:from>
    <xdr:to>
      <xdr:col>78</xdr:col>
      <xdr:colOff>120650</xdr:colOff>
      <xdr:row>37</xdr:row>
      <xdr:rowOff>161798</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5621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525</xdr:rowOff>
    </xdr:from>
    <xdr:ext cx="736600" cy="259045"/>
    <xdr:sp macro="" textlink="">
      <xdr:nvSpPr>
        <xdr:cNvPr id="308" name="テキスト ボックス 307">
          <a:extLst>
            <a:ext uri="{FF2B5EF4-FFF2-40B4-BE49-F238E27FC236}">
              <a16:creationId xmlns:a16="http://schemas.microsoft.com/office/drawing/2014/main" id="{00000000-0008-0000-0400-000034010000}"/>
            </a:ext>
          </a:extLst>
        </xdr:cNvPr>
        <xdr:cNvSpPr txBox="1"/>
      </xdr:nvSpPr>
      <xdr:spPr>
        <a:xfrm>
          <a:off x="15290800" y="61727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117856</xdr:rowOff>
    </xdr:from>
    <xdr:to>
      <xdr:col>73</xdr:col>
      <xdr:colOff>180975</xdr:colOff>
      <xdr:row>37</xdr:row>
      <xdr:rowOff>65278</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3893800" y="6290056"/>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14478</xdr:rowOff>
    </xdr:from>
    <xdr:to>
      <xdr:col>74</xdr:col>
      <xdr:colOff>31750</xdr:colOff>
      <xdr:row>37</xdr:row>
      <xdr:rowOff>116078</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47320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126255</xdr:rowOff>
    </xdr:from>
    <xdr:ext cx="762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4401800" y="6127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117856</xdr:rowOff>
    </xdr:from>
    <xdr:to>
      <xdr:col>69</xdr:col>
      <xdr:colOff>92075</xdr:colOff>
      <xdr:row>36</xdr:row>
      <xdr:rowOff>168148</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flipV="1">
          <a:off x="13004800" y="6290056"/>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153924</xdr:rowOff>
    </xdr:from>
    <xdr:to>
      <xdr:col>69</xdr:col>
      <xdr:colOff>142875</xdr:colOff>
      <xdr:row>37</xdr:row>
      <xdr:rowOff>84074</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3843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68851</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3512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51054</xdr:rowOff>
    </xdr:from>
    <xdr:to>
      <xdr:col>65</xdr:col>
      <xdr:colOff>53975</xdr:colOff>
      <xdr:row>37</xdr:row>
      <xdr:rowOff>152654</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29540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137431</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2623800" y="6481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131064</xdr:rowOff>
    </xdr:from>
    <xdr:to>
      <xdr:col>82</xdr:col>
      <xdr:colOff>158750</xdr:colOff>
      <xdr:row>37</xdr:row>
      <xdr:rowOff>61214</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6459200" y="6303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147591</xdr:rowOff>
    </xdr:from>
    <xdr:ext cx="762000" cy="259045"/>
    <xdr:sp macro="" textlink="">
      <xdr:nvSpPr>
        <xdr:cNvPr id="323" name="補助費等該当値テキスト">
          <a:extLst>
            <a:ext uri="{FF2B5EF4-FFF2-40B4-BE49-F238E27FC236}">
              <a16:creationId xmlns:a16="http://schemas.microsoft.com/office/drawing/2014/main" id="{00000000-0008-0000-0400-000043010000}"/>
            </a:ext>
          </a:extLst>
        </xdr:cNvPr>
        <xdr:cNvSpPr txBox="1"/>
      </xdr:nvSpPr>
      <xdr:spPr>
        <a:xfrm>
          <a:off x="16598900" y="6148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60198</xdr:rowOff>
    </xdr:from>
    <xdr:to>
      <xdr:col>78</xdr:col>
      <xdr:colOff>120650</xdr:colOff>
      <xdr:row>37</xdr:row>
      <xdr:rowOff>161798</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5621000" y="6403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146575</xdr:rowOff>
    </xdr:from>
    <xdr:ext cx="7366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5290800" y="64902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14478</xdr:rowOff>
    </xdr:from>
    <xdr:to>
      <xdr:col>74</xdr:col>
      <xdr:colOff>31750</xdr:colOff>
      <xdr:row>37</xdr:row>
      <xdr:rowOff>116078</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4732000" y="6358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100855</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401800" y="6444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67056</xdr:rowOff>
    </xdr:from>
    <xdr:to>
      <xdr:col>69</xdr:col>
      <xdr:colOff>142875</xdr:colOff>
      <xdr:row>36</xdr:row>
      <xdr:rowOff>168656</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3843000" y="6239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7383</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3512800" y="6008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117348</xdr:rowOff>
    </xdr:from>
    <xdr:to>
      <xdr:col>65</xdr:col>
      <xdr:colOff>53975</xdr:colOff>
      <xdr:row>37</xdr:row>
      <xdr:rowOff>47498</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2954000" y="6289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57675</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2623800" y="6058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fontAlgn="t"/>
          <a:r>
            <a:rPr lang="ja-JP" altLang="en-US" sz="1400" b="0" i="0">
              <a:solidFill>
                <a:sysClr val="windowText" lastClr="000000"/>
              </a:solidFill>
              <a:effectLst/>
              <a:latin typeface="ＭＳ Ｐゴシック" panose="020B0600070205080204" pitchFamily="50" charset="-128"/>
              <a:ea typeface="ＭＳ Ｐゴシック" panose="020B0600070205080204" pitchFamily="50" charset="-128"/>
              <a:cs typeface="+mn-cs"/>
            </a:rPr>
            <a:t>　前年度と比べて</a:t>
          </a:r>
          <a:r>
            <a:rPr lang="en-US" altLang="ja-JP" sz="1400" b="0" i="0">
              <a:solidFill>
                <a:sysClr val="windowText" lastClr="000000"/>
              </a:solidFill>
              <a:effectLst/>
              <a:latin typeface="ＭＳ Ｐゴシック" panose="020B0600070205080204" pitchFamily="50" charset="-128"/>
              <a:ea typeface="ＭＳ Ｐゴシック" panose="020B0600070205080204" pitchFamily="50" charset="-128"/>
              <a:cs typeface="+mn-cs"/>
            </a:rPr>
            <a:t>1.0</a:t>
          </a:r>
          <a:r>
            <a:rPr lang="ja-JP" altLang="en-US" sz="1400" b="0" i="0">
              <a:solidFill>
                <a:sysClr val="windowText" lastClr="000000"/>
              </a:solidFill>
              <a:effectLst/>
              <a:latin typeface="ＭＳ Ｐゴシック" panose="020B0600070205080204" pitchFamily="50" charset="-128"/>
              <a:ea typeface="ＭＳ Ｐゴシック" panose="020B0600070205080204" pitchFamily="50" charset="-128"/>
              <a:cs typeface="+mn-cs"/>
            </a:rPr>
            <a:t>％の減少となった。</a:t>
          </a:r>
        </a:p>
        <a:p>
          <a:pPr fontAlgn="t"/>
          <a:r>
            <a:rPr lang="ja-JP" altLang="en-US" sz="1400" b="0" i="0">
              <a:solidFill>
                <a:sysClr val="windowText" lastClr="000000"/>
              </a:solidFill>
              <a:effectLst/>
              <a:latin typeface="ＭＳ Ｐゴシック" panose="020B0600070205080204" pitchFamily="50" charset="-128"/>
              <a:ea typeface="ＭＳ Ｐゴシック" panose="020B0600070205080204" pitchFamily="50" charset="-128"/>
              <a:cs typeface="+mn-cs"/>
            </a:rPr>
            <a:t>　今後も、大型の施設整備事業が続くことで地方債の元利償還金の増加が見込まれるため、過重な公債費負担を避ける必要がある。そのため、地方債を発行する際には、交付税措置率の高い過疎債を優先的に活用するなど、財政負担の抑制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7" name="公債費グラフ枠">
          <a:extLst>
            <a:ext uri="{FF2B5EF4-FFF2-40B4-BE49-F238E27FC236}">
              <a16:creationId xmlns:a16="http://schemas.microsoft.com/office/drawing/2014/main" id="{00000000-0008-0000-0400-000065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8890</xdr:rowOff>
    </xdr:from>
    <xdr:to>
      <xdr:col>24</xdr:col>
      <xdr:colOff>25400</xdr:colOff>
      <xdr:row>82</xdr:row>
      <xdr:rowOff>50800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flipV="1">
          <a:off x="4826000" y="12524740"/>
          <a:ext cx="0" cy="1584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59" name="公債費最小値テキスト">
          <a:extLst>
            <a:ext uri="{FF2B5EF4-FFF2-40B4-BE49-F238E27FC236}">
              <a16:creationId xmlns:a16="http://schemas.microsoft.com/office/drawing/2014/main" id="{00000000-0008-0000-0400-000067010000}"/>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95267</xdr:rowOff>
    </xdr:from>
    <xdr:ext cx="762000" cy="259045"/>
    <xdr:sp macro="" textlink="">
      <xdr:nvSpPr>
        <xdr:cNvPr id="361" name="公債費最大値テキスト">
          <a:extLst>
            <a:ext uri="{FF2B5EF4-FFF2-40B4-BE49-F238E27FC236}">
              <a16:creationId xmlns:a16="http://schemas.microsoft.com/office/drawing/2014/main" id="{00000000-0008-0000-0400-000069010000}"/>
            </a:ext>
          </a:extLst>
        </xdr:cNvPr>
        <xdr:cNvSpPr txBox="1"/>
      </xdr:nvSpPr>
      <xdr:spPr>
        <a:xfrm>
          <a:off x="4914900" y="1226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8890</xdr:rowOff>
    </xdr:from>
    <xdr:to>
      <xdr:col>24</xdr:col>
      <xdr:colOff>114300</xdr:colOff>
      <xdr:row>73</xdr:row>
      <xdr:rowOff>8890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4737100" y="12524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50800</xdr:rowOff>
    </xdr:from>
    <xdr:to>
      <xdr:col>24</xdr:col>
      <xdr:colOff>25400</xdr:colOff>
      <xdr:row>76</xdr:row>
      <xdr:rowOff>88900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3987800" y="130810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17797</xdr:rowOff>
    </xdr:from>
    <xdr:ext cx="762000" cy="259045"/>
    <xdr:sp macro="" textlink="">
      <xdr:nvSpPr>
        <xdr:cNvPr id="364" name="公債費平均値テキスト">
          <a:extLst>
            <a:ext uri="{FF2B5EF4-FFF2-40B4-BE49-F238E27FC236}">
              <a16:creationId xmlns:a16="http://schemas.microsoft.com/office/drawing/2014/main" id="{00000000-0008-0000-0400-00006C010000}"/>
            </a:ext>
          </a:extLst>
        </xdr:cNvPr>
        <xdr:cNvSpPr txBox="1"/>
      </xdr:nvSpPr>
      <xdr:spPr>
        <a:xfrm>
          <a:off x="4914900" y="130479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45720</xdr:rowOff>
    </xdr:from>
    <xdr:to>
      <xdr:col>24</xdr:col>
      <xdr:colOff>76200</xdr:colOff>
      <xdr:row>76</xdr:row>
      <xdr:rowOff>147320</xdr:rowOff>
    </xdr:to>
    <xdr:sp macro="" textlink="">
      <xdr:nvSpPr>
        <xdr:cNvPr id="365" name="フローチャート: 判断 364">
          <a:extLst>
            <a:ext uri="{FF2B5EF4-FFF2-40B4-BE49-F238E27FC236}">
              <a16:creationId xmlns:a16="http://schemas.microsoft.com/office/drawing/2014/main" id="{00000000-0008-0000-0400-00006D010000}"/>
            </a:ext>
          </a:extLst>
        </xdr:cNvPr>
        <xdr:cNvSpPr/>
      </xdr:nvSpPr>
      <xdr:spPr>
        <a:xfrm>
          <a:off x="4775200"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39370</xdr:rowOff>
    </xdr:from>
    <xdr:to>
      <xdr:col>19</xdr:col>
      <xdr:colOff>187325</xdr:colOff>
      <xdr:row>76</xdr:row>
      <xdr:rowOff>88900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3098800" y="1306957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60961</xdr:rowOff>
    </xdr:from>
    <xdr:to>
      <xdr:col>20</xdr:col>
      <xdr:colOff>38100</xdr:colOff>
      <xdr:row>76</xdr:row>
      <xdr:rowOff>162561</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3937000" y="1309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147338</xdr:rowOff>
    </xdr:from>
    <xdr:ext cx="7366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3606800" y="131775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1270</xdr:rowOff>
    </xdr:from>
    <xdr:to>
      <xdr:col>15</xdr:col>
      <xdr:colOff>98425</xdr:colOff>
      <xdr:row>76</xdr:row>
      <xdr:rowOff>39370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2209800" y="1303147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53339</xdr:rowOff>
    </xdr:from>
    <xdr:to>
      <xdr:col>15</xdr:col>
      <xdr:colOff>149225</xdr:colOff>
      <xdr:row>76</xdr:row>
      <xdr:rowOff>154939</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3048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139716</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2717800" y="13169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1270</xdr:rowOff>
    </xdr:from>
    <xdr:to>
      <xdr:col>11</xdr:col>
      <xdr:colOff>9525</xdr:colOff>
      <xdr:row>76</xdr:row>
      <xdr:rowOff>39370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1320800" y="1303147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34289</xdr:rowOff>
    </xdr:from>
    <xdr:to>
      <xdr:col>11</xdr:col>
      <xdr:colOff>60325</xdr:colOff>
      <xdr:row>76</xdr:row>
      <xdr:rowOff>135889</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2159000" y="1306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120666</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1828800" y="13150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34289</xdr:rowOff>
    </xdr:from>
    <xdr:to>
      <xdr:col>6</xdr:col>
      <xdr:colOff>171450</xdr:colOff>
      <xdr:row>76</xdr:row>
      <xdr:rowOff>135889</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1270000" y="1306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120666</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939800" y="13150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0</xdr:rowOff>
    </xdr:from>
    <xdr:to>
      <xdr:col>24</xdr:col>
      <xdr:colOff>76200</xdr:colOff>
      <xdr:row>76</xdr:row>
      <xdr:rowOff>101600</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4775200" y="1303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16527</xdr:rowOff>
    </xdr:from>
    <xdr:ext cx="762000" cy="259045"/>
    <xdr:sp macro="" textlink="">
      <xdr:nvSpPr>
        <xdr:cNvPr id="383" name="公債費該当値テキスト">
          <a:extLst>
            <a:ext uri="{FF2B5EF4-FFF2-40B4-BE49-F238E27FC236}">
              <a16:creationId xmlns:a16="http://schemas.microsoft.com/office/drawing/2014/main" id="{00000000-0008-0000-0400-00007F010000}"/>
            </a:ext>
          </a:extLst>
        </xdr:cNvPr>
        <xdr:cNvSpPr txBox="1"/>
      </xdr:nvSpPr>
      <xdr:spPr>
        <a:xfrm>
          <a:off x="4914900" y="1287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38100</xdr:rowOff>
    </xdr:from>
    <xdr:to>
      <xdr:col>20</xdr:col>
      <xdr:colOff>38100</xdr:colOff>
      <xdr:row>76</xdr:row>
      <xdr:rowOff>139700</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3937000" y="1306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149877</xdr:rowOff>
    </xdr:from>
    <xdr:ext cx="7366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3606800" y="12837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160020</xdr:rowOff>
    </xdr:from>
    <xdr:to>
      <xdr:col>15</xdr:col>
      <xdr:colOff>149225</xdr:colOff>
      <xdr:row>76</xdr:row>
      <xdr:rowOff>90170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3048000" y="1301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100347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2717800" y="12787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121920</xdr:rowOff>
    </xdr:from>
    <xdr:to>
      <xdr:col>11</xdr:col>
      <xdr:colOff>60325</xdr:colOff>
      <xdr:row>76</xdr:row>
      <xdr:rowOff>52070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2159000" y="12980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62247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828800" y="12749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160020</xdr:rowOff>
    </xdr:from>
    <xdr:to>
      <xdr:col>6</xdr:col>
      <xdr:colOff>171450</xdr:colOff>
      <xdr:row>76</xdr:row>
      <xdr:rowOff>90170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1270000" y="1301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100347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939800" y="12787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前年度より</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％減少したものの、類似団体平均と比較すると</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％上回っている。</a:t>
          </a:r>
        </a:p>
        <a:p>
          <a:r>
            <a:rPr kumimoji="1" lang="ja-JP" altLang="en-US" sz="1300">
              <a:latin typeface="ＭＳ Ｐゴシック" panose="020B0600070205080204" pitchFamily="50" charset="-128"/>
              <a:ea typeface="ＭＳ Ｐゴシック" panose="020B0600070205080204" pitchFamily="50" charset="-128"/>
            </a:rPr>
            <a:t>　これは、一部事務組合への負担金及び特別給付金関係事業における費用が増加したことが主な要因であると考えられる。</a:t>
          </a:r>
        </a:p>
        <a:p>
          <a:r>
            <a:rPr kumimoji="1" lang="ja-JP" altLang="en-US" sz="1300">
              <a:latin typeface="ＭＳ Ｐゴシック" panose="020B0600070205080204" pitchFamily="50" charset="-128"/>
              <a:ea typeface="ＭＳ Ｐゴシック" panose="020B0600070205080204" pitchFamily="50" charset="-128"/>
            </a:rPr>
            <a:t>　今後も引き続き各経費の比率が高い要因を分析し、経費の抑制に努める。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8" name="公債費以外グラフ枠">
          <a:extLst>
            <a:ext uri="{FF2B5EF4-FFF2-40B4-BE49-F238E27FC236}">
              <a16:creationId xmlns:a16="http://schemas.microsoft.com/office/drawing/2014/main" id="{00000000-0008-0000-0400-0000A2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77470</xdr:rowOff>
    </xdr:from>
    <xdr:to>
      <xdr:col>82</xdr:col>
      <xdr:colOff>107950</xdr:colOff>
      <xdr:row>81</xdr:row>
      <xdr:rowOff>149861</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flipV="1">
          <a:off x="16510000" y="12421870"/>
          <a:ext cx="0" cy="1615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121938</xdr:rowOff>
    </xdr:from>
    <xdr:ext cx="762000" cy="259045"/>
    <xdr:sp macro="" textlink="">
      <xdr:nvSpPr>
        <xdr:cNvPr id="420" name="公債費以外最小値テキスト">
          <a:extLst>
            <a:ext uri="{FF2B5EF4-FFF2-40B4-BE49-F238E27FC236}">
              <a16:creationId xmlns:a16="http://schemas.microsoft.com/office/drawing/2014/main" id="{00000000-0008-0000-0400-0000A4010000}"/>
            </a:ext>
          </a:extLst>
        </xdr:cNvPr>
        <xdr:cNvSpPr txBox="1"/>
      </xdr:nvSpPr>
      <xdr:spPr>
        <a:xfrm>
          <a:off x="16598900" y="14009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149861</xdr:rowOff>
    </xdr:from>
    <xdr:to>
      <xdr:col>82</xdr:col>
      <xdr:colOff>196850</xdr:colOff>
      <xdr:row>81</xdr:row>
      <xdr:rowOff>149861</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6421100" y="14037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70</xdr:row>
      <xdr:rowOff>163847</xdr:rowOff>
    </xdr:from>
    <xdr:ext cx="762000" cy="259045"/>
    <xdr:sp macro="" textlink="">
      <xdr:nvSpPr>
        <xdr:cNvPr id="422" name="公債費以外最大値テキスト">
          <a:extLst>
            <a:ext uri="{FF2B5EF4-FFF2-40B4-BE49-F238E27FC236}">
              <a16:creationId xmlns:a16="http://schemas.microsoft.com/office/drawing/2014/main" id="{00000000-0008-0000-0400-0000A6010000}"/>
            </a:ext>
          </a:extLst>
        </xdr:cNvPr>
        <xdr:cNvSpPr txBox="1"/>
      </xdr:nvSpPr>
      <xdr:spPr>
        <a:xfrm>
          <a:off x="16598900" y="12165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77470</xdr:rowOff>
    </xdr:from>
    <xdr:to>
      <xdr:col>82</xdr:col>
      <xdr:colOff>196850</xdr:colOff>
      <xdr:row>72</xdr:row>
      <xdr:rowOff>77470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2421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39370</xdr:rowOff>
    </xdr:from>
    <xdr:to>
      <xdr:col>82</xdr:col>
      <xdr:colOff>107950</xdr:colOff>
      <xdr:row>78</xdr:row>
      <xdr:rowOff>62230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flipV="1">
          <a:off x="15671800" y="1341247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100347</xdr:rowOff>
    </xdr:from>
    <xdr:ext cx="762000" cy="259045"/>
    <xdr:sp macro="" textlink="">
      <xdr:nvSpPr>
        <xdr:cNvPr id="425" name="公債費以外平均値テキスト">
          <a:extLst>
            <a:ext uri="{FF2B5EF4-FFF2-40B4-BE49-F238E27FC236}">
              <a16:creationId xmlns:a16="http://schemas.microsoft.com/office/drawing/2014/main" id="{00000000-0008-0000-0400-0000A9010000}"/>
            </a:ext>
          </a:extLst>
        </xdr:cNvPr>
        <xdr:cNvSpPr txBox="1"/>
      </xdr:nvSpPr>
      <xdr:spPr>
        <a:xfrm>
          <a:off x="16598900" y="131305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83820</xdr:rowOff>
    </xdr:from>
    <xdr:to>
      <xdr:col>82</xdr:col>
      <xdr:colOff>158750</xdr:colOff>
      <xdr:row>78</xdr:row>
      <xdr:rowOff>13970</xdr:rowOff>
    </xdr:to>
    <xdr:sp macro="" textlink="">
      <xdr:nvSpPr>
        <xdr:cNvPr id="426" name="フローチャート: 判断 425">
          <a:extLst>
            <a:ext uri="{FF2B5EF4-FFF2-40B4-BE49-F238E27FC236}">
              <a16:creationId xmlns:a16="http://schemas.microsoft.com/office/drawing/2014/main" id="{00000000-0008-0000-0400-0000AA010000}"/>
            </a:ext>
          </a:extLst>
        </xdr:cNvPr>
        <xdr:cNvSpPr/>
      </xdr:nvSpPr>
      <xdr:spPr>
        <a:xfrm>
          <a:off x="16459200" y="13285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62230</xdr:rowOff>
    </xdr:from>
    <xdr:to>
      <xdr:col>78</xdr:col>
      <xdr:colOff>69850</xdr:colOff>
      <xdr:row>78</xdr:row>
      <xdr:rowOff>85089</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4782800" y="13435330"/>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64770</xdr:rowOff>
    </xdr:from>
    <xdr:to>
      <xdr:col>78</xdr:col>
      <xdr:colOff>120650</xdr:colOff>
      <xdr:row>77</xdr:row>
      <xdr:rowOff>166370</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5621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5097</xdr:rowOff>
    </xdr:from>
    <xdr:ext cx="7366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5290800" y="13035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27939</xdr:rowOff>
    </xdr:from>
    <xdr:to>
      <xdr:col>73</xdr:col>
      <xdr:colOff>180975</xdr:colOff>
      <xdr:row>78</xdr:row>
      <xdr:rowOff>85089</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3893800" y="13229589"/>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38100</xdr:rowOff>
    </xdr:from>
    <xdr:to>
      <xdr:col>74</xdr:col>
      <xdr:colOff>31750</xdr:colOff>
      <xdr:row>77</xdr:row>
      <xdr:rowOff>139700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4732000" y="1323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149877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4401800" y="1300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27939</xdr:rowOff>
    </xdr:from>
    <xdr:to>
      <xdr:col>69</xdr:col>
      <xdr:colOff>92075</xdr:colOff>
      <xdr:row>79</xdr:row>
      <xdr:rowOff>119380</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flipV="1">
          <a:off x="13004800" y="13229589"/>
          <a:ext cx="889000" cy="434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102870</xdr:rowOff>
    </xdr:from>
    <xdr:to>
      <xdr:col>69</xdr:col>
      <xdr:colOff>142875</xdr:colOff>
      <xdr:row>77</xdr:row>
      <xdr:rowOff>33020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3843000" y="1313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43197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3512800" y="12901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11430</xdr:rowOff>
    </xdr:from>
    <xdr:to>
      <xdr:col>65</xdr:col>
      <xdr:colOff>53975</xdr:colOff>
      <xdr:row>78</xdr:row>
      <xdr:rowOff>113030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2954000" y="1338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123207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2623800" y="13153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160020</xdr:rowOff>
    </xdr:from>
    <xdr:to>
      <xdr:col>82</xdr:col>
      <xdr:colOff>158750</xdr:colOff>
      <xdr:row>78</xdr:row>
      <xdr:rowOff>90170</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6459200" y="13361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132097</xdr:rowOff>
    </xdr:from>
    <xdr:ext cx="762000" cy="259045"/>
    <xdr:sp macro="" textlink="">
      <xdr:nvSpPr>
        <xdr:cNvPr id="444" name="公債費以外該当値テキスト">
          <a:extLst>
            <a:ext uri="{FF2B5EF4-FFF2-40B4-BE49-F238E27FC236}">
              <a16:creationId xmlns:a16="http://schemas.microsoft.com/office/drawing/2014/main" id="{00000000-0008-0000-0400-0000BC010000}"/>
            </a:ext>
          </a:extLst>
        </xdr:cNvPr>
        <xdr:cNvSpPr txBox="1"/>
      </xdr:nvSpPr>
      <xdr:spPr>
        <a:xfrm>
          <a:off x="16598900" y="13333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11430</xdr:rowOff>
    </xdr:from>
    <xdr:to>
      <xdr:col>78</xdr:col>
      <xdr:colOff>120650</xdr:colOff>
      <xdr:row>78</xdr:row>
      <xdr:rowOff>113030</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5621000" y="13384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97807</xdr:rowOff>
    </xdr:from>
    <xdr:ext cx="7366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290800" y="134709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34289</xdr:rowOff>
    </xdr:from>
    <xdr:to>
      <xdr:col>74</xdr:col>
      <xdr:colOff>31750</xdr:colOff>
      <xdr:row>78</xdr:row>
      <xdr:rowOff>135889</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4732000" y="13407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120666</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4401800" y="13493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148589</xdr:rowOff>
    </xdr:from>
    <xdr:to>
      <xdr:col>69</xdr:col>
      <xdr:colOff>142875</xdr:colOff>
      <xdr:row>77</xdr:row>
      <xdr:rowOff>78739</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3843000" y="13178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63516</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3512800" y="13265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79</xdr:row>
      <xdr:rowOff>68580</xdr:rowOff>
    </xdr:from>
    <xdr:to>
      <xdr:col>65</xdr:col>
      <xdr:colOff>53975</xdr:colOff>
      <xdr:row>79</xdr:row>
      <xdr:rowOff>170180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2954000" y="13613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154957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2623800" y="13699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香川県琴平町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0" name="人口1人当たり決算額の推移グラフ枠130">
          <a:extLst>
            <a:ext uri="{FF2B5EF4-FFF2-40B4-BE49-F238E27FC236}">
              <a16:creationId xmlns:a16="http://schemas.microsoft.com/office/drawing/2014/main" id="{00000000-0008-0000-0500-000028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127208</xdr:rowOff>
    </xdr:from>
    <xdr:to>
      <xdr:col>29</xdr:col>
      <xdr:colOff>127000</xdr:colOff>
      <xdr:row>19</xdr:row>
      <xdr:rowOff>80316</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flipV="1">
          <a:off x="5651500" y="2232233"/>
          <a:ext cx="0" cy="115325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52393</xdr:rowOff>
    </xdr:from>
    <xdr:ext cx="762000" cy="259045"/>
    <xdr:sp macro="" textlink="">
      <xdr:nvSpPr>
        <xdr:cNvPr id="42" name="人口1人当たり決算額の推移最小値テキスト130">
          <a:extLst>
            <a:ext uri="{FF2B5EF4-FFF2-40B4-BE49-F238E27FC236}">
              <a16:creationId xmlns:a16="http://schemas.microsoft.com/office/drawing/2014/main" id="{00000000-0008-0000-0500-00002A000000}"/>
            </a:ext>
          </a:extLst>
        </xdr:cNvPr>
        <xdr:cNvSpPr txBox="1"/>
      </xdr:nvSpPr>
      <xdr:spPr>
        <a:xfrm>
          <a:off x="5740400" y="33575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80316</xdr:rowOff>
    </xdr:from>
    <xdr:to>
      <xdr:col>30</xdr:col>
      <xdr:colOff>25400</xdr:colOff>
      <xdr:row>19</xdr:row>
      <xdr:rowOff>80316</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a:off x="5562600" y="338549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42135</xdr:rowOff>
    </xdr:from>
    <xdr:ext cx="762000" cy="259045"/>
    <xdr:sp macro="" textlink="">
      <xdr:nvSpPr>
        <xdr:cNvPr id="44" name="人口1人当たり決算額の推移最大値テキスト130">
          <a:extLst>
            <a:ext uri="{FF2B5EF4-FFF2-40B4-BE49-F238E27FC236}">
              <a16:creationId xmlns:a16="http://schemas.microsoft.com/office/drawing/2014/main" id="{00000000-0008-0000-0500-00002C000000}"/>
            </a:ext>
          </a:extLst>
        </xdr:cNvPr>
        <xdr:cNvSpPr txBox="1"/>
      </xdr:nvSpPr>
      <xdr:spPr>
        <a:xfrm>
          <a:off x="5740400" y="1975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127208</xdr:rowOff>
    </xdr:from>
    <xdr:to>
      <xdr:col>30</xdr:col>
      <xdr:colOff>25400</xdr:colOff>
      <xdr:row>12</xdr:row>
      <xdr:rowOff>127208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223223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165784</xdr:rowOff>
    </xdr:from>
    <xdr:to>
      <xdr:col>29</xdr:col>
      <xdr:colOff>127000</xdr:colOff>
      <xdr:row>17</xdr:row>
      <xdr:rowOff>67772</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flipV="1">
          <a:off x="5003800" y="2956609"/>
          <a:ext cx="647700" cy="734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93918</xdr:rowOff>
    </xdr:from>
    <xdr:ext cx="762000" cy="259045"/>
    <xdr:sp macro="" textlink="">
      <xdr:nvSpPr>
        <xdr:cNvPr id="47" name="人口1人当たり決算額の推移平均値テキスト130">
          <a:extLst>
            <a:ext uri="{FF2B5EF4-FFF2-40B4-BE49-F238E27FC236}">
              <a16:creationId xmlns:a16="http://schemas.microsoft.com/office/drawing/2014/main" id="{00000000-0008-0000-0500-00002F000000}"/>
            </a:ext>
          </a:extLst>
        </xdr:cNvPr>
        <xdr:cNvSpPr txBox="1"/>
      </xdr:nvSpPr>
      <xdr:spPr>
        <a:xfrm>
          <a:off x="5740400" y="27132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77391</xdr:rowOff>
    </xdr:from>
    <xdr:to>
      <xdr:col>29</xdr:col>
      <xdr:colOff>177800</xdr:colOff>
      <xdr:row>17</xdr:row>
      <xdr:rowOff>7541</xdr:rowOff>
    </xdr:to>
    <xdr:sp macro="" textlink="">
      <xdr:nvSpPr>
        <xdr:cNvPr id="48" name="フローチャート: 判断 47">
          <a:extLst>
            <a:ext uri="{FF2B5EF4-FFF2-40B4-BE49-F238E27FC236}">
              <a16:creationId xmlns:a16="http://schemas.microsoft.com/office/drawing/2014/main" id="{00000000-0008-0000-0500-000030000000}"/>
            </a:ext>
          </a:extLst>
        </xdr:cNvPr>
        <xdr:cNvSpPr/>
      </xdr:nvSpPr>
      <xdr:spPr bwMode="auto">
        <a:xfrm>
          <a:off x="5600700" y="28682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67772</xdr:rowOff>
    </xdr:from>
    <xdr:to>
      <xdr:col>26</xdr:col>
      <xdr:colOff>50800</xdr:colOff>
      <xdr:row>17</xdr:row>
      <xdr:rowOff>113589</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4305300" y="3030047"/>
          <a:ext cx="698500" cy="458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159081</xdr:rowOff>
    </xdr:from>
    <xdr:to>
      <xdr:col>26</xdr:col>
      <xdr:colOff>101600</xdr:colOff>
      <xdr:row>17</xdr:row>
      <xdr:rowOff>89231</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4953000" y="29499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99408</xdr:rowOff>
    </xdr:from>
    <xdr:ext cx="736600" cy="259045"/>
    <xdr:sp macro="" textlink="">
      <xdr:nvSpPr>
        <xdr:cNvPr id="51" name="テキスト ボックス 50">
          <a:extLst>
            <a:ext uri="{FF2B5EF4-FFF2-40B4-BE49-F238E27FC236}">
              <a16:creationId xmlns:a16="http://schemas.microsoft.com/office/drawing/2014/main" id="{00000000-0008-0000-0500-000033000000}"/>
            </a:ext>
          </a:extLst>
        </xdr:cNvPr>
        <xdr:cNvSpPr txBox="1"/>
      </xdr:nvSpPr>
      <xdr:spPr>
        <a:xfrm>
          <a:off x="4622800" y="27187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113589</xdr:rowOff>
    </xdr:from>
    <xdr:to>
      <xdr:col>22</xdr:col>
      <xdr:colOff>114300</xdr:colOff>
      <xdr:row>17</xdr:row>
      <xdr:rowOff>163932</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3606800" y="3075864"/>
          <a:ext cx="698500" cy="503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27150</xdr:rowOff>
    </xdr:from>
    <xdr:to>
      <xdr:col>22</xdr:col>
      <xdr:colOff>165100</xdr:colOff>
      <xdr:row>17</xdr:row>
      <xdr:rowOff>128750</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254500" y="298942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138927</xdr:rowOff>
    </xdr:from>
    <xdr:ext cx="7620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3924300" y="2758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163932</xdr:rowOff>
    </xdr:from>
    <xdr:to>
      <xdr:col>18</xdr:col>
      <xdr:colOff>177800</xdr:colOff>
      <xdr:row>18</xdr:row>
      <xdr:rowOff>42180</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2908300" y="3126207"/>
          <a:ext cx="698500" cy="4969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40386</xdr:rowOff>
    </xdr:from>
    <xdr:to>
      <xdr:col>19</xdr:col>
      <xdr:colOff>38100</xdr:colOff>
      <xdr:row>17</xdr:row>
      <xdr:rowOff>141986</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3556000" y="30026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152163</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225800" y="2771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69167</xdr:rowOff>
    </xdr:from>
    <xdr:to>
      <xdr:col>15</xdr:col>
      <xdr:colOff>101600</xdr:colOff>
      <xdr:row>17</xdr:row>
      <xdr:rowOff>170767</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2857500" y="30314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9494</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2527300" y="28003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114984</xdr:rowOff>
    </xdr:from>
    <xdr:to>
      <xdr:col>29</xdr:col>
      <xdr:colOff>177800</xdr:colOff>
      <xdr:row>17</xdr:row>
      <xdr:rowOff>45134</xdr:rowOff>
    </xdr:to>
    <xdr:sp macro="" textlink="">
      <xdr:nvSpPr>
        <xdr:cNvPr id="65" name="楕円 64">
          <a:extLst>
            <a:ext uri="{FF2B5EF4-FFF2-40B4-BE49-F238E27FC236}">
              <a16:creationId xmlns:a16="http://schemas.microsoft.com/office/drawing/2014/main" id="{00000000-0008-0000-0500-000041000000}"/>
            </a:ext>
          </a:extLst>
        </xdr:cNvPr>
        <xdr:cNvSpPr/>
      </xdr:nvSpPr>
      <xdr:spPr bwMode="auto">
        <a:xfrm>
          <a:off x="5600700" y="29058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87061</xdr:rowOff>
    </xdr:from>
    <xdr:ext cx="762000" cy="259045"/>
    <xdr:sp macro="" textlink="">
      <xdr:nvSpPr>
        <xdr:cNvPr id="66" name="人口1人当たり決算額の推移該当値テキスト130">
          <a:extLst>
            <a:ext uri="{FF2B5EF4-FFF2-40B4-BE49-F238E27FC236}">
              <a16:creationId xmlns:a16="http://schemas.microsoft.com/office/drawing/2014/main" id="{00000000-0008-0000-0500-000042000000}"/>
            </a:ext>
          </a:extLst>
        </xdr:cNvPr>
        <xdr:cNvSpPr txBox="1"/>
      </xdr:nvSpPr>
      <xdr:spPr>
        <a:xfrm>
          <a:off x="5740400" y="28778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16972</xdr:rowOff>
    </xdr:from>
    <xdr:to>
      <xdr:col>26</xdr:col>
      <xdr:colOff>101600</xdr:colOff>
      <xdr:row>17</xdr:row>
      <xdr:rowOff>118572</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4953000" y="29792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103349</xdr:rowOff>
    </xdr:from>
    <xdr:ext cx="7366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622800" y="30656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62789</xdr:rowOff>
    </xdr:from>
    <xdr:to>
      <xdr:col>22</xdr:col>
      <xdr:colOff>165100</xdr:colOff>
      <xdr:row>17</xdr:row>
      <xdr:rowOff>164389</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254500" y="30250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149166</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3924300" y="3111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113132</xdr:rowOff>
    </xdr:from>
    <xdr:to>
      <xdr:col>19</xdr:col>
      <xdr:colOff>38100</xdr:colOff>
      <xdr:row>18</xdr:row>
      <xdr:rowOff>43282</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3556000" y="30754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28059</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225800" y="3161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162830</xdr:rowOff>
    </xdr:from>
    <xdr:to>
      <xdr:col>15</xdr:col>
      <xdr:colOff>101600</xdr:colOff>
      <xdr:row>18</xdr:row>
      <xdr:rowOff>92980</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2857500" y="31251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77757</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2527300" y="3211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5" name="正方形/長方形 74">
          <a:extLst>
            <a:ext uri="{FF2B5EF4-FFF2-40B4-BE49-F238E27FC236}">
              <a16:creationId xmlns:a16="http://schemas.microsoft.com/office/drawing/2014/main" id="{00000000-0008-0000-0500-00004B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6" name="角丸四角形 75">
          <a:extLst>
            <a:ext uri="{FF2B5EF4-FFF2-40B4-BE49-F238E27FC236}">
              <a16:creationId xmlns:a16="http://schemas.microsoft.com/office/drawing/2014/main" id="{00000000-0008-0000-0500-00004C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0" name="直線コネクタ 79">
          <a:extLst>
            <a:ext uri="{FF2B5EF4-FFF2-40B4-BE49-F238E27FC236}">
              <a16:creationId xmlns:a16="http://schemas.microsoft.com/office/drawing/2014/main" id="{00000000-0008-0000-0500-000050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5" name="楕円 84">
          <a:extLst>
            <a:ext uri="{FF2B5EF4-FFF2-40B4-BE49-F238E27FC236}">
              <a16:creationId xmlns:a16="http://schemas.microsoft.com/office/drawing/2014/main" id="{00000000-0008-0000-0500-000055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6" name="フローチャート: 判断 85">
          <a:extLst>
            <a:ext uri="{FF2B5EF4-FFF2-40B4-BE49-F238E27FC236}">
              <a16:creationId xmlns:a16="http://schemas.microsoft.com/office/drawing/2014/main" id="{00000000-0008-0000-0500-000056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8" name="テキスト ボックス 87">
          <a:extLst>
            <a:ext uri="{FF2B5EF4-FFF2-40B4-BE49-F238E27FC236}">
              <a16:creationId xmlns:a16="http://schemas.microsoft.com/office/drawing/2014/main" id="{00000000-0008-0000-0500-000058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3" name="テキスト ボックス 92">
          <a:extLst>
            <a:ext uri="{FF2B5EF4-FFF2-40B4-BE49-F238E27FC236}">
              <a16:creationId xmlns:a16="http://schemas.microsoft.com/office/drawing/2014/main" id="{00000000-0008-0000-0500-00005D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2" name="人口1人当たり決算額の推移グラフ枠445">
          <a:extLst>
            <a:ext uri="{FF2B5EF4-FFF2-40B4-BE49-F238E27FC236}">
              <a16:creationId xmlns:a16="http://schemas.microsoft.com/office/drawing/2014/main" id="{00000000-0008-0000-0500-000066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329793</xdr:rowOff>
    </xdr:from>
    <xdr:to>
      <xdr:col>29</xdr:col>
      <xdr:colOff>127000</xdr:colOff>
      <xdr:row>38</xdr:row>
      <xdr:rowOff>118949</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flipV="1">
          <a:off x="5651500" y="6254343"/>
          <a:ext cx="0" cy="133220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91026</xdr:rowOff>
    </xdr:from>
    <xdr:ext cx="762000" cy="259045"/>
    <xdr:sp macro="" textlink="">
      <xdr:nvSpPr>
        <xdr:cNvPr id="104" name="人口1人当たり決算額の推移最小値テキスト445">
          <a:extLst>
            <a:ext uri="{FF2B5EF4-FFF2-40B4-BE49-F238E27FC236}">
              <a16:creationId xmlns:a16="http://schemas.microsoft.com/office/drawing/2014/main" id="{00000000-0008-0000-0500-000068000000}"/>
            </a:ext>
          </a:extLst>
        </xdr:cNvPr>
        <xdr:cNvSpPr txBox="1"/>
      </xdr:nvSpPr>
      <xdr:spPr>
        <a:xfrm>
          <a:off x="5740400" y="75586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118949</xdr:rowOff>
    </xdr:from>
    <xdr:to>
      <xdr:col>30</xdr:col>
      <xdr:colOff>25400</xdr:colOff>
      <xdr:row>38</xdr:row>
      <xdr:rowOff>118949</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5562600" y="75865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73270</xdr:rowOff>
    </xdr:from>
    <xdr:ext cx="762000" cy="259045"/>
    <xdr:sp macro="" textlink="">
      <xdr:nvSpPr>
        <xdr:cNvPr id="106" name="人口1人当たり決算額の推移最大値テキスト445">
          <a:extLst>
            <a:ext uri="{FF2B5EF4-FFF2-40B4-BE49-F238E27FC236}">
              <a16:creationId xmlns:a16="http://schemas.microsoft.com/office/drawing/2014/main" id="{00000000-0008-0000-0500-00006A000000}"/>
            </a:ext>
          </a:extLst>
        </xdr:cNvPr>
        <xdr:cNvSpPr txBox="1"/>
      </xdr:nvSpPr>
      <xdr:spPr>
        <a:xfrm>
          <a:off x="5740400" y="5997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102,532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329793</xdr:rowOff>
    </xdr:from>
    <xdr:to>
      <xdr:col>30</xdr:col>
      <xdr:colOff>25400</xdr:colOff>
      <xdr:row>33</xdr:row>
      <xdr:rowOff>329793</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625434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50991</xdr:rowOff>
    </xdr:from>
    <xdr:to>
      <xdr:col>29</xdr:col>
      <xdr:colOff>127000</xdr:colOff>
      <xdr:row>37</xdr:row>
      <xdr:rowOff>134430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003800" y="7175691"/>
          <a:ext cx="647700" cy="834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300067</xdr:rowOff>
    </xdr:from>
    <xdr:ext cx="762000" cy="259045"/>
    <xdr:sp macro="" textlink="">
      <xdr:nvSpPr>
        <xdr:cNvPr id="109" name="人口1人当たり決算額の推移平均値テキスト445">
          <a:extLst>
            <a:ext uri="{FF2B5EF4-FFF2-40B4-BE49-F238E27FC236}">
              <a16:creationId xmlns:a16="http://schemas.microsoft.com/office/drawing/2014/main" id="{00000000-0008-0000-0500-00006D000000}"/>
            </a:ext>
          </a:extLst>
        </xdr:cNvPr>
        <xdr:cNvSpPr txBox="1"/>
      </xdr:nvSpPr>
      <xdr:spPr>
        <a:xfrm>
          <a:off x="5740400" y="69104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112090</xdr:rowOff>
    </xdr:from>
    <xdr:to>
      <xdr:col>29</xdr:col>
      <xdr:colOff>177800</xdr:colOff>
      <xdr:row>37</xdr:row>
      <xdr:rowOff>42240</xdr:rowOff>
    </xdr:to>
    <xdr:sp macro="" textlink="">
      <xdr:nvSpPr>
        <xdr:cNvPr id="110" name="フローチャート: 判断 109">
          <a:extLst>
            <a:ext uri="{FF2B5EF4-FFF2-40B4-BE49-F238E27FC236}">
              <a16:creationId xmlns:a16="http://schemas.microsoft.com/office/drawing/2014/main" id="{00000000-0008-0000-0500-00006E000000}"/>
            </a:ext>
          </a:extLst>
        </xdr:cNvPr>
        <xdr:cNvSpPr/>
      </xdr:nvSpPr>
      <xdr:spPr bwMode="auto">
        <a:xfrm>
          <a:off x="5600700" y="70653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50991</xdr:rowOff>
    </xdr:from>
    <xdr:to>
      <xdr:col>26</xdr:col>
      <xdr:colOff>50800</xdr:colOff>
      <xdr:row>37</xdr:row>
      <xdr:rowOff>131267</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4305300" y="7175691"/>
          <a:ext cx="698500" cy="802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102464</xdr:rowOff>
    </xdr:from>
    <xdr:to>
      <xdr:col>26</xdr:col>
      <xdr:colOff>101600</xdr:colOff>
      <xdr:row>37</xdr:row>
      <xdr:rowOff>32614</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4953000" y="70557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214241</xdr:rowOff>
    </xdr:from>
    <xdr:ext cx="736600" cy="259045"/>
    <xdr:sp macro="" textlink="">
      <xdr:nvSpPr>
        <xdr:cNvPr id="113" name="テキスト ボックス 112">
          <a:extLst>
            <a:ext uri="{FF2B5EF4-FFF2-40B4-BE49-F238E27FC236}">
              <a16:creationId xmlns:a16="http://schemas.microsoft.com/office/drawing/2014/main" id="{00000000-0008-0000-0500-000071000000}"/>
            </a:ext>
          </a:extLst>
        </xdr:cNvPr>
        <xdr:cNvSpPr txBox="1"/>
      </xdr:nvSpPr>
      <xdr:spPr>
        <a:xfrm>
          <a:off x="4622800" y="68245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131267</xdr:rowOff>
    </xdr:from>
    <xdr:to>
      <xdr:col>22</xdr:col>
      <xdr:colOff>114300</xdr:colOff>
      <xdr:row>37</xdr:row>
      <xdr:rowOff>157264</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3606800" y="7255967"/>
          <a:ext cx="698500" cy="2599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120879</xdr:rowOff>
    </xdr:from>
    <xdr:to>
      <xdr:col>22</xdr:col>
      <xdr:colOff>165100</xdr:colOff>
      <xdr:row>37</xdr:row>
      <xdr:rowOff>51029</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254500" y="707412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232656</xdr:rowOff>
    </xdr:from>
    <xdr:ext cx="7620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3924300" y="6843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157264</xdr:rowOff>
    </xdr:from>
    <xdr:to>
      <xdr:col>18</xdr:col>
      <xdr:colOff>177800</xdr:colOff>
      <xdr:row>37</xdr:row>
      <xdr:rowOff>172898</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2908300" y="7281964"/>
          <a:ext cx="698500" cy="156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141389</xdr:rowOff>
    </xdr:from>
    <xdr:to>
      <xdr:col>19</xdr:col>
      <xdr:colOff>38100</xdr:colOff>
      <xdr:row>37</xdr:row>
      <xdr:rowOff>71539</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3556000" y="70946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253166</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225800" y="6863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152527</xdr:rowOff>
    </xdr:from>
    <xdr:to>
      <xdr:col>15</xdr:col>
      <xdr:colOff>101600</xdr:colOff>
      <xdr:row>37</xdr:row>
      <xdr:rowOff>82677</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2857500" y="71057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264304</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2527300" y="6874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83630</xdr:rowOff>
    </xdr:from>
    <xdr:to>
      <xdr:col>29</xdr:col>
      <xdr:colOff>177800</xdr:colOff>
      <xdr:row>37</xdr:row>
      <xdr:rowOff>185230</xdr:rowOff>
    </xdr:to>
    <xdr:sp macro="" textlink="">
      <xdr:nvSpPr>
        <xdr:cNvPr id="127" name="楕円 126">
          <a:extLst>
            <a:ext uri="{FF2B5EF4-FFF2-40B4-BE49-F238E27FC236}">
              <a16:creationId xmlns:a16="http://schemas.microsoft.com/office/drawing/2014/main" id="{00000000-0008-0000-0500-00007F000000}"/>
            </a:ext>
          </a:extLst>
        </xdr:cNvPr>
        <xdr:cNvSpPr/>
      </xdr:nvSpPr>
      <xdr:spPr bwMode="auto">
        <a:xfrm>
          <a:off x="5600700" y="72083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55707</xdr:rowOff>
    </xdr:from>
    <xdr:ext cx="762000" cy="259045"/>
    <xdr:sp macro="" textlink="">
      <xdr:nvSpPr>
        <xdr:cNvPr id="128" name="人口1人当たり決算額の推移該当値テキスト445">
          <a:extLst>
            <a:ext uri="{FF2B5EF4-FFF2-40B4-BE49-F238E27FC236}">
              <a16:creationId xmlns:a16="http://schemas.microsoft.com/office/drawing/2014/main" id="{00000000-0008-0000-0500-000080000000}"/>
            </a:ext>
          </a:extLst>
        </xdr:cNvPr>
        <xdr:cNvSpPr txBox="1"/>
      </xdr:nvSpPr>
      <xdr:spPr>
        <a:xfrm>
          <a:off x="5740400" y="7180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191</xdr:rowOff>
    </xdr:from>
    <xdr:to>
      <xdr:col>26</xdr:col>
      <xdr:colOff>101600</xdr:colOff>
      <xdr:row>37</xdr:row>
      <xdr:rowOff>101791</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4953000" y="71248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86568</xdr:rowOff>
    </xdr:from>
    <xdr:ext cx="7366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622800" y="72112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80467</xdr:rowOff>
    </xdr:from>
    <xdr:to>
      <xdr:col>22</xdr:col>
      <xdr:colOff>165100</xdr:colOff>
      <xdr:row>37</xdr:row>
      <xdr:rowOff>182067</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254500" y="72051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166844</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924300" y="7291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106464</xdr:rowOff>
    </xdr:from>
    <xdr:to>
      <xdr:col>19</xdr:col>
      <xdr:colOff>38100</xdr:colOff>
      <xdr:row>37</xdr:row>
      <xdr:rowOff>208064</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3556000" y="72311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192841</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225800" y="73175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122098</xdr:rowOff>
    </xdr:from>
    <xdr:to>
      <xdr:col>15</xdr:col>
      <xdr:colOff>101600</xdr:colOff>
      <xdr:row>37</xdr:row>
      <xdr:rowOff>223698</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2857500" y="72467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208475</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527300" y="73331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香川県琴平町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8,140
7,848
8.47
5,878,634
5,666,758
184,008
3,016,230
4,703,260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8.1
9.8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133246</xdr:rowOff>
    </xdr:from>
    <xdr:to>
      <xdr:col>24</xdr:col>
      <xdr:colOff>62865</xdr:colOff>
      <xdr:row>37</xdr:row>
      <xdr:rowOff>162209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05296"/>
          <a:ext cx="1270" cy="14005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166036</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09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79,546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162209</xdr:rowOff>
    </xdr:from>
    <xdr:to>
      <xdr:col>24</xdr:col>
      <xdr:colOff>152400</xdr:colOff>
      <xdr:row>37</xdr:row>
      <xdr:rowOff>162209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05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79923</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880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263,347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29</xdr:row>
      <xdr:rowOff>133246</xdr:rowOff>
    </xdr:from>
    <xdr:to>
      <xdr:col>24</xdr:col>
      <xdr:colOff>152400</xdr:colOff>
      <xdr:row>29</xdr:row>
      <xdr:rowOff>133246</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05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7326</xdr:rowOff>
    </xdr:from>
    <xdr:to>
      <xdr:col>24</xdr:col>
      <xdr:colOff>63500</xdr:colOff>
      <xdr:row>35</xdr:row>
      <xdr:rowOff>91686</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008076"/>
          <a:ext cx="838200" cy="84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63245</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72109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40368</xdr:rowOff>
    </xdr:from>
    <xdr:to>
      <xdr:col>24</xdr:col>
      <xdr:colOff>114300</xdr:colOff>
      <xdr:row>34</xdr:row>
      <xdr:rowOff>141968</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5869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91686</xdr:rowOff>
    </xdr:from>
    <xdr:to>
      <xdr:col>19</xdr:col>
      <xdr:colOff>177800</xdr:colOff>
      <xdr:row>35</xdr:row>
      <xdr:rowOff>109243</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092436"/>
          <a:ext cx="889000" cy="17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139139</xdr:rowOff>
    </xdr:from>
    <xdr:to>
      <xdr:col>20</xdr:col>
      <xdr:colOff>38100</xdr:colOff>
      <xdr:row>35</xdr:row>
      <xdr:rowOff>69289</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5968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85816</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57436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109243</xdr:rowOff>
    </xdr:from>
    <xdr:to>
      <xdr:col>15</xdr:col>
      <xdr:colOff>50800</xdr:colOff>
      <xdr:row>35</xdr:row>
      <xdr:rowOff>144302</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109993"/>
          <a:ext cx="889000" cy="35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127</xdr:rowOff>
    </xdr:from>
    <xdr:to>
      <xdr:col>15</xdr:col>
      <xdr:colOff>101600</xdr:colOff>
      <xdr:row>35</xdr:row>
      <xdr:rowOff>101727</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000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33</xdr:row>
      <xdr:rowOff>118254</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08795" y="57761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144302</xdr:rowOff>
    </xdr:from>
    <xdr:to>
      <xdr:col>10</xdr:col>
      <xdr:colOff>114300</xdr:colOff>
      <xdr:row>36</xdr:row>
      <xdr:rowOff>17849</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145052"/>
          <a:ext cx="889000" cy="44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8852</xdr:rowOff>
    </xdr:from>
    <xdr:to>
      <xdr:col>10</xdr:col>
      <xdr:colOff>165100</xdr:colOff>
      <xdr:row>35</xdr:row>
      <xdr:rowOff>110452</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009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33</xdr:row>
      <xdr:rowOff>126979</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19795" y="5784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44902</xdr:rowOff>
    </xdr:from>
    <xdr:to>
      <xdr:col>6</xdr:col>
      <xdr:colOff>38100</xdr:colOff>
      <xdr:row>35</xdr:row>
      <xdr:rowOff>146502</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045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33</xdr:row>
      <xdr:rowOff>163029</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30795" y="58208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127976</xdr:rowOff>
    </xdr:from>
    <xdr:to>
      <xdr:col>24</xdr:col>
      <xdr:colOff>114300</xdr:colOff>
      <xdr:row>35</xdr:row>
      <xdr:rowOff>58126</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957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106403</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935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40886</xdr:rowOff>
    </xdr:from>
    <xdr:to>
      <xdr:col>20</xdr:col>
      <xdr:colOff>38100</xdr:colOff>
      <xdr:row>35</xdr:row>
      <xdr:rowOff>142486</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041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133613</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61343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58443</xdr:rowOff>
    </xdr:from>
    <xdr:to>
      <xdr:col>15</xdr:col>
      <xdr:colOff>101600</xdr:colOff>
      <xdr:row>35</xdr:row>
      <xdr:rowOff>160043</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059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151170</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61519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93502</xdr:rowOff>
    </xdr:from>
    <xdr:to>
      <xdr:col>10</xdr:col>
      <xdr:colOff>165100</xdr:colOff>
      <xdr:row>36</xdr:row>
      <xdr:rowOff>23652</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094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14779</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61869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138499</xdr:rowOff>
    </xdr:from>
    <xdr:to>
      <xdr:col>6</xdr:col>
      <xdr:colOff>38100</xdr:colOff>
      <xdr:row>36</xdr:row>
      <xdr:rowOff>68649</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139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59776</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6231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71,475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物件費グラフ枠">
          <a:extLst>
            <a:ext uri="{FF2B5EF4-FFF2-40B4-BE49-F238E27FC236}">
              <a16:creationId xmlns:a16="http://schemas.microsoft.com/office/drawing/2014/main" id="{00000000-0008-0000-06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123042</xdr:rowOff>
    </xdr:from>
    <xdr:to>
      <xdr:col>24</xdr:col>
      <xdr:colOff>62865</xdr:colOff>
      <xdr:row>58</xdr:row>
      <xdr:rowOff>112706</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flipV="1">
          <a:off x="4633595" y="8866992"/>
          <a:ext cx="1270" cy="11898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116533</xdr:rowOff>
    </xdr:from>
    <xdr:ext cx="534377" cy="259045"/>
    <xdr:sp macro="" textlink="">
      <xdr:nvSpPr>
        <xdr:cNvPr id="112" name="物件費最小値テキスト">
          <a:extLst>
            <a:ext uri="{FF2B5EF4-FFF2-40B4-BE49-F238E27FC236}">
              <a16:creationId xmlns:a16="http://schemas.microsoft.com/office/drawing/2014/main" id="{00000000-0008-0000-0600-000070000000}"/>
            </a:ext>
          </a:extLst>
        </xdr:cNvPr>
        <xdr:cNvSpPr txBox="1"/>
      </xdr:nvSpPr>
      <xdr:spPr>
        <a:xfrm>
          <a:off x="4686300" y="10060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112706</xdr:rowOff>
    </xdr:from>
    <xdr:to>
      <xdr:col>24</xdr:col>
      <xdr:colOff>152400</xdr:colOff>
      <xdr:row>58</xdr:row>
      <xdr:rowOff>112706</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4546600" y="100568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69719</xdr:rowOff>
    </xdr:from>
    <xdr:ext cx="690189" cy="259045"/>
    <xdr:sp macro="" textlink="">
      <xdr:nvSpPr>
        <xdr:cNvPr id="114" name="物件費最大値テキスト">
          <a:extLst>
            <a:ext uri="{FF2B5EF4-FFF2-40B4-BE49-F238E27FC236}">
              <a16:creationId xmlns:a16="http://schemas.microsoft.com/office/drawing/2014/main" id="{00000000-0008-0000-0600-000072000000}"/>
            </a:ext>
          </a:extLst>
        </xdr:cNvPr>
        <xdr:cNvSpPr txBox="1"/>
      </xdr:nvSpPr>
      <xdr:spPr>
        <a:xfrm>
          <a:off x="4686300" y="86422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2,661,435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123042</xdr:rowOff>
    </xdr:from>
    <xdr:to>
      <xdr:col>24</xdr:col>
      <xdr:colOff>152400</xdr:colOff>
      <xdr:row>51</xdr:row>
      <xdr:rowOff>123042</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8866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81831</xdr:rowOff>
    </xdr:from>
    <xdr:to>
      <xdr:col>24</xdr:col>
      <xdr:colOff>63500</xdr:colOff>
      <xdr:row>58</xdr:row>
      <xdr:rowOff>106038</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3797300" y="10025931"/>
          <a:ext cx="838200" cy="24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22172</xdr:rowOff>
    </xdr:from>
    <xdr:ext cx="599010" cy="259045"/>
    <xdr:sp macro="" textlink="">
      <xdr:nvSpPr>
        <xdr:cNvPr id="117" name="物件費平均値テキスト">
          <a:extLst>
            <a:ext uri="{FF2B5EF4-FFF2-40B4-BE49-F238E27FC236}">
              <a16:creationId xmlns:a16="http://schemas.microsoft.com/office/drawing/2014/main" id="{00000000-0008-0000-0600-000075000000}"/>
            </a:ext>
          </a:extLst>
        </xdr:cNvPr>
        <xdr:cNvSpPr txBox="1"/>
      </xdr:nvSpPr>
      <xdr:spPr>
        <a:xfrm>
          <a:off x="4686300" y="979482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195,987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170745</xdr:rowOff>
    </xdr:from>
    <xdr:to>
      <xdr:col>24</xdr:col>
      <xdr:colOff>114300</xdr:colOff>
      <xdr:row>58</xdr:row>
      <xdr:rowOff>100895</xdr:rowOff>
    </xdr:to>
    <xdr:sp macro="" textlink="">
      <xdr:nvSpPr>
        <xdr:cNvPr id="118" name="フローチャート: 判断 117">
          <a:extLst>
            <a:ext uri="{FF2B5EF4-FFF2-40B4-BE49-F238E27FC236}">
              <a16:creationId xmlns:a16="http://schemas.microsoft.com/office/drawing/2014/main" id="{00000000-0008-0000-0600-000076000000}"/>
            </a:ext>
          </a:extLst>
        </xdr:cNvPr>
        <xdr:cNvSpPr/>
      </xdr:nvSpPr>
      <xdr:spPr>
        <a:xfrm>
          <a:off x="4584700" y="994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105856</xdr:rowOff>
    </xdr:from>
    <xdr:to>
      <xdr:col>19</xdr:col>
      <xdr:colOff>177800</xdr:colOff>
      <xdr:row>58</xdr:row>
      <xdr:rowOff>106038</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2908300" y="10049956"/>
          <a:ext cx="889000" cy="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19851</xdr:rowOff>
    </xdr:from>
    <xdr:to>
      <xdr:col>20</xdr:col>
      <xdr:colOff>38100</xdr:colOff>
      <xdr:row>58</xdr:row>
      <xdr:rowOff>121451</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3746500" y="9963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137978</xdr:rowOff>
    </xdr:from>
    <xdr:ext cx="599010" cy="259045"/>
    <xdr:sp macro="" textlink="">
      <xdr:nvSpPr>
        <xdr:cNvPr id="121" name="テキスト ボックス 120">
          <a:extLst>
            <a:ext uri="{FF2B5EF4-FFF2-40B4-BE49-F238E27FC236}">
              <a16:creationId xmlns:a16="http://schemas.microsoft.com/office/drawing/2014/main" id="{00000000-0008-0000-0600-000079000000}"/>
            </a:ext>
          </a:extLst>
        </xdr:cNvPr>
        <xdr:cNvSpPr txBox="1"/>
      </xdr:nvSpPr>
      <xdr:spPr>
        <a:xfrm>
          <a:off x="3497795" y="97391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104894</xdr:rowOff>
    </xdr:from>
    <xdr:to>
      <xdr:col>15</xdr:col>
      <xdr:colOff>50800</xdr:colOff>
      <xdr:row>58</xdr:row>
      <xdr:rowOff>105856</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019300" y="10048994"/>
          <a:ext cx="889000" cy="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20772</xdr:rowOff>
    </xdr:from>
    <xdr:to>
      <xdr:col>15</xdr:col>
      <xdr:colOff>101600</xdr:colOff>
      <xdr:row>58</xdr:row>
      <xdr:rowOff>122372</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2857500" y="9964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138899</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2608795" y="97400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97154</xdr:rowOff>
    </xdr:from>
    <xdr:to>
      <xdr:col>10</xdr:col>
      <xdr:colOff>114300</xdr:colOff>
      <xdr:row>58</xdr:row>
      <xdr:rowOff>104894</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1130300" y="10041254"/>
          <a:ext cx="889000" cy="7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27578</xdr:rowOff>
    </xdr:from>
    <xdr:to>
      <xdr:col>10</xdr:col>
      <xdr:colOff>165100</xdr:colOff>
      <xdr:row>58</xdr:row>
      <xdr:rowOff>129178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1968500" y="9971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145705</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1719795" y="97469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29545</xdr:rowOff>
    </xdr:from>
    <xdr:to>
      <xdr:col>6</xdr:col>
      <xdr:colOff>38100</xdr:colOff>
      <xdr:row>58</xdr:row>
      <xdr:rowOff>131145</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079500" y="9973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147672</xdr:rowOff>
    </xdr:from>
    <xdr:ext cx="59901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830795" y="97488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31031</xdr:rowOff>
    </xdr:from>
    <xdr:to>
      <xdr:col>24</xdr:col>
      <xdr:colOff>114300</xdr:colOff>
      <xdr:row>58</xdr:row>
      <xdr:rowOff>132631</xdr:rowOff>
    </xdr:to>
    <xdr:sp macro="" textlink="">
      <xdr:nvSpPr>
        <xdr:cNvPr id="135" name="楕円 134">
          <a:extLst>
            <a:ext uri="{FF2B5EF4-FFF2-40B4-BE49-F238E27FC236}">
              <a16:creationId xmlns:a16="http://schemas.microsoft.com/office/drawing/2014/main" id="{00000000-0008-0000-0600-000087000000}"/>
            </a:ext>
          </a:extLst>
        </xdr:cNvPr>
        <xdr:cNvSpPr/>
      </xdr:nvSpPr>
      <xdr:spPr>
        <a:xfrm>
          <a:off x="4584700" y="9975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149172</xdr:rowOff>
    </xdr:from>
    <xdr:ext cx="599010" cy="259045"/>
    <xdr:sp macro="" textlink="">
      <xdr:nvSpPr>
        <xdr:cNvPr id="136" name="物件費該当値テキスト">
          <a:extLst>
            <a:ext uri="{FF2B5EF4-FFF2-40B4-BE49-F238E27FC236}">
              <a16:creationId xmlns:a16="http://schemas.microsoft.com/office/drawing/2014/main" id="{00000000-0008-0000-0600-000088000000}"/>
            </a:ext>
          </a:extLst>
        </xdr:cNvPr>
        <xdr:cNvSpPr txBox="1"/>
      </xdr:nvSpPr>
      <xdr:spPr>
        <a:xfrm>
          <a:off x="4686300" y="99218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55238</xdr:rowOff>
    </xdr:from>
    <xdr:to>
      <xdr:col>20</xdr:col>
      <xdr:colOff>38100</xdr:colOff>
      <xdr:row>58</xdr:row>
      <xdr:rowOff>156838</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3746500" y="9999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147965</xdr:rowOff>
    </xdr:from>
    <xdr:ext cx="534377"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530111" y="10092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55056</xdr:rowOff>
    </xdr:from>
    <xdr:to>
      <xdr:col>15</xdr:col>
      <xdr:colOff>101600</xdr:colOff>
      <xdr:row>58</xdr:row>
      <xdr:rowOff>156656</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2857500" y="9999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147783</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2641111" y="10091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54094</xdr:rowOff>
    </xdr:from>
    <xdr:to>
      <xdr:col>10</xdr:col>
      <xdr:colOff>165100</xdr:colOff>
      <xdr:row>58</xdr:row>
      <xdr:rowOff>155694</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1968500" y="9998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146821</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1752111" y="10090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46354</xdr:rowOff>
    </xdr:from>
    <xdr:to>
      <xdr:col>6</xdr:col>
      <xdr:colOff>38100</xdr:colOff>
      <xdr:row>58</xdr:row>
      <xdr:rowOff>147954</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079500" y="9990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139081</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863111" y="10083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6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維持補修費グラフ枠">
          <a:extLst>
            <a:ext uri="{FF2B5EF4-FFF2-40B4-BE49-F238E27FC236}">
              <a16:creationId xmlns:a16="http://schemas.microsoft.com/office/drawing/2014/main" id="{00000000-0008-0000-06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21075</xdr:rowOff>
    </xdr:from>
    <xdr:to>
      <xdr:col>24</xdr:col>
      <xdr:colOff>62865</xdr:colOff>
      <xdr:row>79</xdr:row>
      <xdr:rowOff>32238</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flipV="1">
          <a:off x="4633595" y="12022575"/>
          <a:ext cx="1270" cy="15542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36065</xdr:rowOff>
    </xdr:from>
    <xdr:ext cx="378565" cy="259045"/>
    <xdr:sp macro="" textlink="">
      <xdr:nvSpPr>
        <xdr:cNvPr id="169" name="維持補修費最小値テキスト">
          <a:extLst>
            <a:ext uri="{FF2B5EF4-FFF2-40B4-BE49-F238E27FC236}">
              <a16:creationId xmlns:a16="http://schemas.microsoft.com/office/drawing/2014/main" id="{00000000-0008-0000-0600-0000A9000000}"/>
            </a:ext>
          </a:extLst>
        </xdr:cNvPr>
        <xdr:cNvSpPr txBox="1"/>
      </xdr:nvSpPr>
      <xdr:spPr>
        <a:xfrm>
          <a:off x="4686300" y="135806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32238</xdr:rowOff>
    </xdr:from>
    <xdr:to>
      <xdr:col>24</xdr:col>
      <xdr:colOff>152400</xdr:colOff>
      <xdr:row>79</xdr:row>
      <xdr:rowOff>32238</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4546600" y="13576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139202</xdr:rowOff>
    </xdr:from>
    <xdr:ext cx="534377" cy="259045"/>
    <xdr:sp macro="" textlink="">
      <xdr:nvSpPr>
        <xdr:cNvPr id="171" name="維持補修費最大値テキスト">
          <a:extLst>
            <a:ext uri="{FF2B5EF4-FFF2-40B4-BE49-F238E27FC236}">
              <a16:creationId xmlns:a16="http://schemas.microsoft.com/office/drawing/2014/main" id="{00000000-0008-0000-0600-0000AB000000}"/>
            </a:ext>
          </a:extLst>
        </xdr:cNvPr>
        <xdr:cNvSpPr txBox="1"/>
      </xdr:nvSpPr>
      <xdr:spPr>
        <a:xfrm>
          <a:off x="4686300" y="11797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21075</xdr:rowOff>
    </xdr:from>
    <xdr:to>
      <xdr:col>24</xdr:col>
      <xdr:colOff>152400</xdr:colOff>
      <xdr:row>70</xdr:row>
      <xdr:rowOff>21075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2022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44241</xdr:rowOff>
    </xdr:from>
    <xdr:to>
      <xdr:col>24</xdr:col>
      <xdr:colOff>63500</xdr:colOff>
      <xdr:row>78</xdr:row>
      <xdr:rowOff>113258</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flipV="1">
          <a:off x="3797300" y="13417341"/>
          <a:ext cx="838200" cy="69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69163</xdr:rowOff>
    </xdr:from>
    <xdr:ext cx="534377" cy="259045"/>
    <xdr:sp macro="" textlink="">
      <xdr:nvSpPr>
        <xdr:cNvPr id="174" name="維持補修費平均値テキスト">
          <a:extLst>
            <a:ext uri="{FF2B5EF4-FFF2-40B4-BE49-F238E27FC236}">
              <a16:creationId xmlns:a16="http://schemas.microsoft.com/office/drawing/2014/main" id="{00000000-0008-0000-0600-0000AE000000}"/>
            </a:ext>
          </a:extLst>
        </xdr:cNvPr>
        <xdr:cNvSpPr txBox="1"/>
      </xdr:nvSpPr>
      <xdr:spPr>
        <a:xfrm>
          <a:off x="4686300" y="130993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46286</xdr:rowOff>
    </xdr:from>
    <xdr:to>
      <xdr:col>24</xdr:col>
      <xdr:colOff>114300</xdr:colOff>
      <xdr:row>77</xdr:row>
      <xdr:rowOff>147886</xdr:rowOff>
    </xdr:to>
    <xdr:sp macro="" textlink="">
      <xdr:nvSpPr>
        <xdr:cNvPr id="175" name="フローチャート: 判断 174">
          <a:extLst>
            <a:ext uri="{FF2B5EF4-FFF2-40B4-BE49-F238E27FC236}">
              <a16:creationId xmlns:a16="http://schemas.microsoft.com/office/drawing/2014/main" id="{00000000-0008-0000-0600-0000AF000000}"/>
            </a:ext>
          </a:extLst>
        </xdr:cNvPr>
        <xdr:cNvSpPr/>
      </xdr:nvSpPr>
      <xdr:spPr>
        <a:xfrm>
          <a:off x="4584700" y="13247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108553</xdr:rowOff>
    </xdr:from>
    <xdr:to>
      <xdr:col>19</xdr:col>
      <xdr:colOff>177800</xdr:colOff>
      <xdr:row>78</xdr:row>
      <xdr:rowOff>113258</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2908300" y="13481653"/>
          <a:ext cx="889000" cy="4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94386</xdr:rowOff>
    </xdr:from>
    <xdr:to>
      <xdr:col>20</xdr:col>
      <xdr:colOff>38100</xdr:colOff>
      <xdr:row>78</xdr:row>
      <xdr:rowOff>24536</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3746500" y="13296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41063</xdr:rowOff>
    </xdr:from>
    <xdr:ext cx="534377" cy="259045"/>
    <xdr:sp macro="" textlink="">
      <xdr:nvSpPr>
        <xdr:cNvPr id="178" name="テキスト ボックス 177">
          <a:extLst>
            <a:ext uri="{FF2B5EF4-FFF2-40B4-BE49-F238E27FC236}">
              <a16:creationId xmlns:a16="http://schemas.microsoft.com/office/drawing/2014/main" id="{00000000-0008-0000-0600-0000B2000000}"/>
            </a:ext>
          </a:extLst>
        </xdr:cNvPr>
        <xdr:cNvSpPr txBox="1"/>
      </xdr:nvSpPr>
      <xdr:spPr>
        <a:xfrm>
          <a:off x="3530111" y="13071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108553</xdr:rowOff>
    </xdr:from>
    <xdr:to>
      <xdr:col>15</xdr:col>
      <xdr:colOff>50800</xdr:colOff>
      <xdr:row>79</xdr:row>
      <xdr:rowOff>43383</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019300" y="13481653"/>
          <a:ext cx="889000" cy="106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110350</xdr:rowOff>
    </xdr:from>
    <xdr:to>
      <xdr:col>15</xdr:col>
      <xdr:colOff>101600</xdr:colOff>
      <xdr:row>78</xdr:row>
      <xdr:rowOff>40500</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2857500" y="1331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57027</xdr:rowOff>
    </xdr:from>
    <xdr:ext cx="534377"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2641111" y="13087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79</xdr:row>
      <xdr:rowOff>42945</xdr:rowOff>
    </xdr:from>
    <xdr:to>
      <xdr:col>10</xdr:col>
      <xdr:colOff>114300</xdr:colOff>
      <xdr:row>79</xdr:row>
      <xdr:rowOff>43383</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1130300" y="13587495"/>
          <a:ext cx="889000" cy="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116027</xdr:rowOff>
    </xdr:from>
    <xdr:to>
      <xdr:col>10</xdr:col>
      <xdr:colOff>165100</xdr:colOff>
      <xdr:row>78</xdr:row>
      <xdr:rowOff>46177</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1968500" y="1331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62704</xdr:rowOff>
    </xdr:from>
    <xdr:ext cx="534377"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1752111" y="13092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140773</xdr:rowOff>
    </xdr:from>
    <xdr:to>
      <xdr:col>6</xdr:col>
      <xdr:colOff>38100</xdr:colOff>
      <xdr:row>78</xdr:row>
      <xdr:rowOff>70923</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079500" y="13342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87450</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863111" y="13117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164891</xdr:rowOff>
    </xdr:from>
    <xdr:to>
      <xdr:col>24</xdr:col>
      <xdr:colOff>114300</xdr:colOff>
      <xdr:row>78</xdr:row>
      <xdr:rowOff>95041</xdr:rowOff>
    </xdr:to>
    <xdr:sp macro="" textlink="">
      <xdr:nvSpPr>
        <xdr:cNvPr id="192" name="楕円 191">
          <a:extLst>
            <a:ext uri="{FF2B5EF4-FFF2-40B4-BE49-F238E27FC236}">
              <a16:creationId xmlns:a16="http://schemas.microsoft.com/office/drawing/2014/main" id="{00000000-0008-0000-0600-0000C0000000}"/>
            </a:ext>
          </a:extLst>
        </xdr:cNvPr>
        <xdr:cNvSpPr/>
      </xdr:nvSpPr>
      <xdr:spPr>
        <a:xfrm>
          <a:off x="4584700" y="13366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143318</xdr:rowOff>
    </xdr:from>
    <xdr:ext cx="469744" cy="259045"/>
    <xdr:sp macro="" textlink="">
      <xdr:nvSpPr>
        <xdr:cNvPr id="193" name="維持補修費該当値テキスト">
          <a:extLst>
            <a:ext uri="{FF2B5EF4-FFF2-40B4-BE49-F238E27FC236}">
              <a16:creationId xmlns:a16="http://schemas.microsoft.com/office/drawing/2014/main" id="{00000000-0008-0000-0600-0000C1000000}"/>
            </a:ext>
          </a:extLst>
        </xdr:cNvPr>
        <xdr:cNvSpPr txBox="1"/>
      </xdr:nvSpPr>
      <xdr:spPr>
        <a:xfrm>
          <a:off x="4686300" y="13344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62458</xdr:rowOff>
    </xdr:from>
    <xdr:to>
      <xdr:col>20</xdr:col>
      <xdr:colOff>38100</xdr:colOff>
      <xdr:row>78</xdr:row>
      <xdr:rowOff>164058</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3746500" y="13435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155185</xdr:rowOff>
    </xdr:from>
    <xdr:ext cx="469744"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562428" y="13528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57753</xdr:rowOff>
    </xdr:from>
    <xdr:to>
      <xdr:col>15</xdr:col>
      <xdr:colOff>101600</xdr:colOff>
      <xdr:row>78</xdr:row>
      <xdr:rowOff>159353</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2857500" y="13430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150480</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2673428" y="13523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164033</xdr:rowOff>
    </xdr:from>
    <xdr:to>
      <xdr:col>10</xdr:col>
      <xdr:colOff>165100</xdr:colOff>
      <xdr:row>79</xdr:row>
      <xdr:rowOff>94183</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1968500" y="13537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147833</xdr:colOff>
      <xdr:row>79</xdr:row>
      <xdr:rowOff>85310</xdr:rowOff>
    </xdr:from>
    <xdr:ext cx="313932"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1862333" y="1362986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163595</xdr:rowOff>
    </xdr:from>
    <xdr:to>
      <xdr:col>6</xdr:col>
      <xdr:colOff>38100</xdr:colOff>
      <xdr:row>79</xdr:row>
      <xdr:rowOff>93745</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079500" y="1353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20833</xdr:colOff>
      <xdr:row>79</xdr:row>
      <xdr:rowOff>84872</xdr:rowOff>
    </xdr:from>
    <xdr:ext cx="313932"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973333" y="1362942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6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id="{00000000-0008-0000-06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75006</xdr:rowOff>
    </xdr:from>
    <xdr:to>
      <xdr:col>24</xdr:col>
      <xdr:colOff>62865</xdr:colOff>
      <xdr:row>99</xdr:row>
      <xdr:rowOff>35252</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flipV="1">
          <a:off x="4633595" y="15676956"/>
          <a:ext cx="1270" cy="13318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39079</xdr:rowOff>
    </xdr:from>
    <xdr:ext cx="534377" cy="259045"/>
    <xdr:sp macro="" textlink="">
      <xdr:nvSpPr>
        <xdr:cNvPr id="227" name="扶助費最小値テキスト">
          <a:extLst>
            <a:ext uri="{FF2B5EF4-FFF2-40B4-BE49-F238E27FC236}">
              <a16:creationId xmlns:a16="http://schemas.microsoft.com/office/drawing/2014/main" id="{00000000-0008-0000-0600-0000E3000000}"/>
            </a:ext>
          </a:extLst>
        </xdr:cNvPr>
        <xdr:cNvSpPr txBox="1"/>
      </xdr:nvSpPr>
      <xdr:spPr>
        <a:xfrm>
          <a:off x="4686300" y="17012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35252</xdr:rowOff>
    </xdr:from>
    <xdr:to>
      <xdr:col>24</xdr:col>
      <xdr:colOff>152400</xdr:colOff>
      <xdr:row>99</xdr:row>
      <xdr:rowOff>35252</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7008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21683</xdr:rowOff>
    </xdr:from>
    <xdr:ext cx="599010" cy="259045"/>
    <xdr:sp macro="" textlink="">
      <xdr:nvSpPr>
        <xdr:cNvPr id="229" name="扶助費最大値テキスト">
          <a:extLst>
            <a:ext uri="{FF2B5EF4-FFF2-40B4-BE49-F238E27FC236}">
              <a16:creationId xmlns:a16="http://schemas.microsoft.com/office/drawing/2014/main" id="{00000000-0008-0000-0600-0000E5000000}"/>
            </a:ext>
          </a:extLst>
        </xdr:cNvPr>
        <xdr:cNvSpPr txBox="1"/>
      </xdr:nvSpPr>
      <xdr:spPr>
        <a:xfrm>
          <a:off x="4686300" y="15452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75006</xdr:rowOff>
    </xdr:from>
    <xdr:to>
      <xdr:col>24</xdr:col>
      <xdr:colOff>152400</xdr:colOff>
      <xdr:row>91</xdr:row>
      <xdr:rowOff>75006</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5676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84158</xdr:rowOff>
    </xdr:from>
    <xdr:to>
      <xdr:col>24</xdr:col>
      <xdr:colOff>63500</xdr:colOff>
      <xdr:row>97</xdr:row>
      <xdr:rowOff>119659</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3797300" y="16714808"/>
          <a:ext cx="838200" cy="35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27142</xdr:rowOff>
    </xdr:from>
    <xdr:ext cx="534377" cy="259045"/>
    <xdr:sp macro="" textlink="">
      <xdr:nvSpPr>
        <xdr:cNvPr id="232" name="扶助費平均値テキスト">
          <a:extLst>
            <a:ext uri="{FF2B5EF4-FFF2-40B4-BE49-F238E27FC236}">
              <a16:creationId xmlns:a16="http://schemas.microsoft.com/office/drawing/2014/main" id="{00000000-0008-0000-0600-0000E8000000}"/>
            </a:ext>
          </a:extLst>
        </xdr:cNvPr>
        <xdr:cNvSpPr txBox="1"/>
      </xdr:nvSpPr>
      <xdr:spPr>
        <a:xfrm>
          <a:off x="4686300" y="16486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4265</xdr:rowOff>
    </xdr:from>
    <xdr:to>
      <xdr:col>24</xdr:col>
      <xdr:colOff>114300</xdr:colOff>
      <xdr:row>97</xdr:row>
      <xdr:rowOff>105865</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4584700" y="16634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119659</xdr:rowOff>
    </xdr:from>
    <xdr:to>
      <xdr:col>19</xdr:col>
      <xdr:colOff>177800</xdr:colOff>
      <xdr:row>97</xdr:row>
      <xdr:rowOff>141582</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2908300" y="16750309"/>
          <a:ext cx="889000" cy="21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47561</xdr:rowOff>
    </xdr:from>
    <xdr:to>
      <xdr:col>20</xdr:col>
      <xdr:colOff>38100</xdr:colOff>
      <xdr:row>97</xdr:row>
      <xdr:rowOff>149161</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3746500" y="16678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165688</xdr:rowOff>
    </xdr:from>
    <xdr:ext cx="534377"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3530111" y="16453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97073</xdr:rowOff>
    </xdr:from>
    <xdr:to>
      <xdr:col>15</xdr:col>
      <xdr:colOff>50800</xdr:colOff>
      <xdr:row>97</xdr:row>
      <xdr:rowOff>141582</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2019300" y="16727723"/>
          <a:ext cx="889000" cy="44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88054</xdr:rowOff>
    </xdr:from>
    <xdr:to>
      <xdr:col>15</xdr:col>
      <xdr:colOff>101600</xdr:colOff>
      <xdr:row>98</xdr:row>
      <xdr:rowOff>18204</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2857500" y="16718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34731</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2641111" y="16493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97073</xdr:rowOff>
    </xdr:from>
    <xdr:to>
      <xdr:col>10</xdr:col>
      <xdr:colOff>114300</xdr:colOff>
      <xdr:row>98</xdr:row>
      <xdr:rowOff>114858</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1130300" y="16727723"/>
          <a:ext cx="889000" cy="189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169032</xdr:rowOff>
    </xdr:from>
    <xdr:to>
      <xdr:col>10</xdr:col>
      <xdr:colOff>165100</xdr:colOff>
      <xdr:row>97</xdr:row>
      <xdr:rowOff>99182</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968500" y="16628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115709</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1752111" y="16403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11221</xdr:rowOff>
    </xdr:from>
    <xdr:to>
      <xdr:col>6</xdr:col>
      <xdr:colOff>38100</xdr:colOff>
      <xdr:row>98</xdr:row>
      <xdr:rowOff>112821</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079500" y="16813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129348</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863111" y="16588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33358</xdr:rowOff>
    </xdr:from>
    <xdr:to>
      <xdr:col>24</xdr:col>
      <xdr:colOff>114300</xdr:colOff>
      <xdr:row>97</xdr:row>
      <xdr:rowOff>134958</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4584700" y="16664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11785</xdr:rowOff>
    </xdr:from>
    <xdr:ext cx="534377" cy="259045"/>
    <xdr:sp macro="" textlink="">
      <xdr:nvSpPr>
        <xdr:cNvPr id="251" name="扶助費該当値テキスト">
          <a:extLst>
            <a:ext uri="{FF2B5EF4-FFF2-40B4-BE49-F238E27FC236}">
              <a16:creationId xmlns:a16="http://schemas.microsoft.com/office/drawing/2014/main" id="{00000000-0008-0000-0600-0000FB000000}"/>
            </a:ext>
          </a:extLst>
        </xdr:cNvPr>
        <xdr:cNvSpPr txBox="1"/>
      </xdr:nvSpPr>
      <xdr:spPr>
        <a:xfrm>
          <a:off x="4686300" y="16642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68859</xdr:rowOff>
    </xdr:from>
    <xdr:to>
      <xdr:col>20</xdr:col>
      <xdr:colOff>38100</xdr:colOff>
      <xdr:row>97</xdr:row>
      <xdr:rowOff>170459</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3746500" y="16699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161586</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530111" y="16792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90782</xdr:rowOff>
    </xdr:from>
    <xdr:to>
      <xdr:col>15</xdr:col>
      <xdr:colOff>101600</xdr:colOff>
      <xdr:row>98</xdr:row>
      <xdr:rowOff>20932</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2857500" y="16721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12059</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641111" y="16814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46273</xdr:rowOff>
    </xdr:from>
    <xdr:to>
      <xdr:col>10</xdr:col>
      <xdr:colOff>165100</xdr:colOff>
      <xdr:row>97</xdr:row>
      <xdr:rowOff>147873</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968500" y="16676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139000</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752111" y="16769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64058</xdr:rowOff>
    </xdr:from>
    <xdr:to>
      <xdr:col>6</xdr:col>
      <xdr:colOff>38100</xdr:colOff>
      <xdr:row>98</xdr:row>
      <xdr:rowOff>165658</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079500" y="16866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156785</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863111" y="16958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73677</xdr:rowOff>
    </xdr:from>
    <xdr:ext cx="595419"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008581" y="6588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40632</xdr:rowOff>
    </xdr:from>
    <xdr:to>
      <xdr:col>54</xdr:col>
      <xdr:colOff>189865</xdr:colOff>
      <xdr:row>39</xdr:row>
      <xdr:rowOff>128822</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184132"/>
          <a:ext cx="1270" cy="1631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132649</xdr:rowOff>
    </xdr:from>
    <xdr:ext cx="534377"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819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128822</xdr:rowOff>
    </xdr:from>
    <xdr:to>
      <xdr:col>55</xdr:col>
      <xdr:colOff>88900</xdr:colOff>
      <xdr:row>39</xdr:row>
      <xdr:rowOff>128822</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815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158759</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4959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506,002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40632</xdr:rowOff>
    </xdr:from>
    <xdr:to>
      <xdr:col>55</xdr:col>
      <xdr:colOff>88900</xdr:colOff>
      <xdr:row>30</xdr:row>
      <xdr:rowOff>40632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184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133531</xdr:rowOff>
    </xdr:from>
    <xdr:to>
      <xdr:col>55</xdr:col>
      <xdr:colOff>0</xdr:colOff>
      <xdr:row>39</xdr:row>
      <xdr:rowOff>68865</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9639300" y="6648631"/>
          <a:ext cx="838200" cy="106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62293</xdr:rowOff>
    </xdr:from>
    <xdr:ext cx="599010"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2344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39416</xdr:rowOff>
    </xdr:from>
    <xdr:to>
      <xdr:col>55</xdr:col>
      <xdr:colOff>50800</xdr:colOff>
      <xdr:row>37</xdr:row>
      <xdr:rowOff>141016</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383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68865</xdr:rowOff>
    </xdr:from>
    <xdr:to>
      <xdr:col>50</xdr:col>
      <xdr:colOff>114300</xdr:colOff>
      <xdr:row>39</xdr:row>
      <xdr:rowOff>71593</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8750300" y="6755415"/>
          <a:ext cx="889000" cy="2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111619</xdr:rowOff>
    </xdr:from>
    <xdr:to>
      <xdr:col>50</xdr:col>
      <xdr:colOff>165100</xdr:colOff>
      <xdr:row>38</xdr:row>
      <xdr:rowOff>41770</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45526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58296</xdr:rowOff>
    </xdr:from>
    <xdr:ext cx="599010"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39795" y="62304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71593</xdr:rowOff>
    </xdr:from>
    <xdr:to>
      <xdr:col>45</xdr:col>
      <xdr:colOff>177800</xdr:colOff>
      <xdr:row>39</xdr:row>
      <xdr:rowOff>113757</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6758143"/>
          <a:ext cx="889000" cy="42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143132</xdr:rowOff>
    </xdr:from>
    <xdr:to>
      <xdr:col>46</xdr:col>
      <xdr:colOff>38100</xdr:colOff>
      <xdr:row>38</xdr:row>
      <xdr:rowOff>73282</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486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89809</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50795" y="62620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83571</xdr:rowOff>
    </xdr:from>
    <xdr:to>
      <xdr:col>41</xdr:col>
      <xdr:colOff>50800</xdr:colOff>
      <xdr:row>39</xdr:row>
      <xdr:rowOff>113757</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6427221"/>
          <a:ext cx="889000" cy="37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13695</xdr:rowOff>
    </xdr:from>
    <xdr:to>
      <xdr:col>41</xdr:col>
      <xdr:colOff>101600</xdr:colOff>
      <xdr:row>38</xdr:row>
      <xdr:rowOff>115295</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528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131822</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61795" y="63040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167157</xdr:rowOff>
    </xdr:from>
    <xdr:to>
      <xdr:col>36</xdr:col>
      <xdr:colOff>165100</xdr:colOff>
      <xdr:row>36</xdr:row>
      <xdr:rowOff>97307</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6167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113834</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59431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82731</xdr:rowOff>
    </xdr:from>
    <xdr:to>
      <xdr:col>55</xdr:col>
      <xdr:colOff>50800</xdr:colOff>
      <xdr:row>39</xdr:row>
      <xdr:rowOff>12881</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597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61158</xdr:rowOff>
    </xdr:from>
    <xdr:ext cx="599010"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576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18065</xdr:rowOff>
    </xdr:from>
    <xdr:to>
      <xdr:col>50</xdr:col>
      <xdr:colOff>165100</xdr:colOff>
      <xdr:row>39</xdr:row>
      <xdr:rowOff>119665</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704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39</xdr:row>
      <xdr:rowOff>110792</xdr:rowOff>
    </xdr:from>
    <xdr:ext cx="534377"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72111" y="6797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20793</xdr:rowOff>
    </xdr:from>
    <xdr:to>
      <xdr:col>46</xdr:col>
      <xdr:colOff>38100</xdr:colOff>
      <xdr:row>39</xdr:row>
      <xdr:rowOff>122393</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707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39</xdr:row>
      <xdr:rowOff>113520</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83111" y="6800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62957</xdr:rowOff>
    </xdr:from>
    <xdr:to>
      <xdr:col>41</xdr:col>
      <xdr:colOff>101600</xdr:colOff>
      <xdr:row>39</xdr:row>
      <xdr:rowOff>164557</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749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39</xdr:row>
      <xdr:rowOff>155684</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94111" y="6842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32771</xdr:rowOff>
    </xdr:from>
    <xdr:to>
      <xdr:col>36</xdr:col>
      <xdr:colOff>165100</xdr:colOff>
      <xdr:row>37</xdr:row>
      <xdr:rowOff>134371</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6376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37</xdr:row>
      <xdr:rowOff>125498</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64691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54627</xdr:rowOff>
    </xdr:from>
    <xdr:ext cx="685572"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5918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111777</xdr:rowOff>
    </xdr:from>
    <xdr:ext cx="685572"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5918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168927</xdr:rowOff>
    </xdr:from>
    <xdr:ext cx="685572"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5918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00000000-0008-0000-06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121846</xdr:rowOff>
    </xdr:from>
    <xdr:to>
      <xdr:col>54</xdr:col>
      <xdr:colOff>189865</xdr:colOff>
      <xdr:row>58</xdr:row>
      <xdr:rowOff>135971</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flipV="1">
          <a:off x="10475595" y="8865796"/>
          <a:ext cx="1270" cy="1214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139798</xdr:rowOff>
    </xdr:from>
    <xdr:ext cx="469744" cy="259045"/>
    <xdr:sp macro="" textlink="">
      <xdr:nvSpPr>
        <xdr:cNvPr id="340" name="普通建設事業費最小値テキスト">
          <a:extLst>
            <a:ext uri="{FF2B5EF4-FFF2-40B4-BE49-F238E27FC236}">
              <a16:creationId xmlns:a16="http://schemas.microsoft.com/office/drawing/2014/main" id="{00000000-0008-0000-0600-000054010000}"/>
            </a:ext>
          </a:extLst>
        </xdr:cNvPr>
        <xdr:cNvSpPr txBox="1"/>
      </xdr:nvSpPr>
      <xdr:spPr>
        <a:xfrm>
          <a:off x="10528300" y="10083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135971</xdr:rowOff>
    </xdr:from>
    <xdr:to>
      <xdr:col>55</xdr:col>
      <xdr:colOff>88900</xdr:colOff>
      <xdr:row>58</xdr:row>
      <xdr:rowOff>135971</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10080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68523</xdr:rowOff>
    </xdr:from>
    <xdr:ext cx="690189" cy="259045"/>
    <xdr:sp macro="" textlink="">
      <xdr:nvSpPr>
        <xdr:cNvPr id="342" name="普通建設事業費最大値テキスト">
          <a:extLst>
            <a:ext uri="{FF2B5EF4-FFF2-40B4-BE49-F238E27FC236}">
              <a16:creationId xmlns:a16="http://schemas.microsoft.com/office/drawing/2014/main" id="{00000000-0008-0000-0600-000056010000}"/>
            </a:ext>
          </a:extLst>
        </xdr:cNvPr>
        <xdr:cNvSpPr txBox="1"/>
      </xdr:nvSpPr>
      <xdr:spPr>
        <a:xfrm>
          <a:off x="10528300" y="864102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2,664,051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121846</xdr:rowOff>
    </xdr:from>
    <xdr:to>
      <xdr:col>55</xdr:col>
      <xdr:colOff>88900</xdr:colOff>
      <xdr:row>51</xdr:row>
      <xdr:rowOff>121846</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8865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116867</xdr:rowOff>
    </xdr:from>
    <xdr:to>
      <xdr:col>55</xdr:col>
      <xdr:colOff>0</xdr:colOff>
      <xdr:row>58</xdr:row>
      <xdr:rowOff>127599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9639300" y="10060967"/>
          <a:ext cx="838200" cy="10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35775</xdr:rowOff>
    </xdr:from>
    <xdr:ext cx="599010" cy="259045"/>
    <xdr:sp macro="" textlink="">
      <xdr:nvSpPr>
        <xdr:cNvPr id="345" name="普通建設事業費平均値テキスト">
          <a:extLst>
            <a:ext uri="{FF2B5EF4-FFF2-40B4-BE49-F238E27FC236}">
              <a16:creationId xmlns:a16="http://schemas.microsoft.com/office/drawing/2014/main" id="{00000000-0008-0000-0600-000059010000}"/>
            </a:ext>
          </a:extLst>
        </xdr:cNvPr>
        <xdr:cNvSpPr txBox="1"/>
      </xdr:nvSpPr>
      <xdr:spPr>
        <a:xfrm>
          <a:off x="10528300" y="980842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12898</xdr:rowOff>
    </xdr:from>
    <xdr:to>
      <xdr:col>55</xdr:col>
      <xdr:colOff>50800</xdr:colOff>
      <xdr:row>58</xdr:row>
      <xdr:rowOff>114498</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10426700" y="9956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127599</xdr:rowOff>
    </xdr:from>
    <xdr:to>
      <xdr:col>50</xdr:col>
      <xdr:colOff>114300</xdr:colOff>
      <xdr:row>58</xdr:row>
      <xdr:rowOff>131675</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8750300" y="10071699"/>
          <a:ext cx="889000" cy="4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13379</xdr:rowOff>
    </xdr:from>
    <xdr:to>
      <xdr:col>50</xdr:col>
      <xdr:colOff>165100</xdr:colOff>
      <xdr:row>58</xdr:row>
      <xdr:rowOff>114979</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9588500" y="9957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131506</xdr:rowOff>
    </xdr:from>
    <xdr:ext cx="599010"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9339795" y="97327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120759</xdr:rowOff>
    </xdr:from>
    <xdr:to>
      <xdr:col>45</xdr:col>
      <xdr:colOff>177800</xdr:colOff>
      <xdr:row>58</xdr:row>
      <xdr:rowOff>131675</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7861300" y="10064859"/>
          <a:ext cx="889000" cy="10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21981</xdr:rowOff>
    </xdr:from>
    <xdr:to>
      <xdr:col>46</xdr:col>
      <xdr:colOff>38100</xdr:colOff>
      <xdr:row>58</xdr:row>
      <xdr:rowOff>123581</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8699500" y="9966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140108</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8450795" y="9741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108310</xdr:rowOff>
    </xdr:from>
    <xdr:to>
      <xdr:col>41</xdr:col>
      <xdr:colOff>50800</xdr:colOff>
      <xdr:row>58</xdr:row>
      <xdr:rowOff>120759</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6972300" y="10052410"/>
          <a:ext cx="889000" cy="12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25622</xdr:rowOff>
    </xdr:from>
    <xdr:to>
      <xdr:col>41</xdr:col>
      <xdr:colOff>101600</xdr:colOff>
      <xdr:row>58</xdr:row>
      <xdr:rowOff>127222</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7810500" y="9969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143749</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7561795" y="97449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31571</xdr:rowOff>
    </xdr:from>
    <xdr:to>
      <xdr:col>36</xdr:col>
      <xdr:colOff>165100</xdr:colOff>
      <xdr:row>58</xdr:row>
      <xdr:rowOff>133171</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6921500" y="9975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149698</xdr:rowOff>
    </xdr:from>
    <xdr:ext cx="599010"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672795" y="9750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66067</xdr:rowOff>
    </xdr:from>
    <xdr:to>
      <xdr:col>55</xdr:col>
      <xdr:colOff>50800</xdr:colOff>
      <xdr:row>58</xdr:row>
      <xdr:rowOff>167667</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10426700" y="10010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162774</xdr:rowOff>
    </xdr:from>
    <xdr:ext cx="534377" cy="259045"/>
    <xdr:sp macro="" textlink="">
      <xdr:nvSpPr>
        <xdr:cNvPr id="364" name="普通建設事業費該当値テキスト">
          <a:extLst>
            <a:ext uri="{FF2B5EF4-FFF2-40B4-BE49-F238E27FC236}">
              <a16:creationId xmlns:a16="http://schemas.microsoft.com/office/drawing/2014/main" id="{00000000-0008-0000-0600-00006C010000}"/>
            </a:ext>
          </a:extLst>
        </xdr:cNvPr>
        <xdr:cNvSpPr txBox="1"/>
      </xdr:nvSpPr>
      <xdr:spPr>
        <a:xfrm>
          <a:off x="10528300" y="9935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76799</xdr:rowOff>
    </xdr:from>
    <xdr:to>
      <xdr:col>50</xdr:col>
      <xdr:colOff>165100</xdr:colOff>
      <xdr:row>59</xdr:row>
      <xdr:rowOff>6949</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9588500" y="10020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169526</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372111" y="10113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80875</xdr:rowOff>
    </xdr:from>
    <xdr:to>
      <xdr:col>46</xdr:col>
      <xdr:colOff>38100</xdr:colOff>
      <xdr:row>59</xdr:row>
      <xdr:rowOff>11025</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8699500" y="10024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2152</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483111" y="10117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69959</xdr:rowOff>
    </xdr:from>
    <xdr:to>
      <xdr:col>41</xdr:col>
      <xdr:colOff>101600</xdr:colOff>
      <xdr:row>59</xdr:row>
      <xdr:rowOff>109</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7810500" y="10014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162686</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594111" y="10106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57510</xdr:rowOff>
    </xdr:from>
    <xdr:to>
      <xdr:col>36</xdr:col>
      <xdr:colOff>165100</xdr:colOff>
      <xdr:row>58</xdr:row>
      <xdr:rowOff>159110</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6921500" y="10001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150237</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05111" y="10094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75</xdr:row>
      <xdr:rowOff>54627</xdr:rowOff>
    </xdr:from>
    <xdr:ext cx="685572"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5918428" y="1291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72</xdr:row>
      <xdr:rowOff>111777</xdr:rowOff>
    </xdr:from>
    <xdr:ext cx="685572"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5918428" y="1245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168927</xdr:rowOff>
    </xdr:from>
    <xdr:ext cx="685572"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5918428" y="1199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140091</xdr:rowOff>
    </xdr:from>
    <xdr:to>
      <xdr:col>54</xdr:col>
      <xdr:colOff>189865</xdr:colOff>
      <xdr:row>78</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flipV="1">
          <a:off x="10475595" y="12313041"/>
          <a:ext cx="1270" cy="11997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166448</xdr:rowOff>
    </xdr:from>
    <xdr:ext cx="249299" cy="259045"/>
    <xdr:sp macro="" textlink="">
      <xdr:nvSpPr>
        <xdr:cNvPr id="395" name="普通建設事業費 （ うち新規整備　）最小値テキスト">
          <a:extLst>
            <a:ext uri="{FF2B5EF4-FFF2-40B4-BE49-F238E27FC236}">
              <a16:creationId xmlns:a16="http://schemas.microsoft.com/office/drawing/2014/main" id="{00000000-0008-0000-0600-00008B010000}"/>
            </a:ext>
          </a:extLst>
        </xdr:cNvPr>
        <xdr:cNvSpPr txBox="1"/>
      </xdr:nvSpPr>
      <xdr:spPr>
        <a:xfrm>
          <a:off x="10528300" y="1353954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86768</xdr:rowOff>
    </xdr:from>
    <xdr:ext cx="690189" cy="259045"/>
    <xdr:sp macro="" textlink="">
      <xdr:nvSpPr>
        <xdr:cNvPr id="397" name="普通建設事業費 （ うち新規整備　）最大値テキスト">
          <a:extLst>
            <a:ext uri="{FF2B5EF4-FFF2-40B4-BE49-F238E27FC236}">
              <a16:creationId xmlns:a16="http://schemas.microsoft.com/office/drawing/2014/main" id="{00000000-0008-0000-0600-00008D010000}"/>
            </a:ext>
          </a:extLst>
        </xdr:cNvPr>
        <xdr:cNvSpPr txBox="1"/>
      </xdr:nvSpPr>
      <xdr:spPr>
        <a:xfrm>
          <a:off x="10528300" y="1208826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2,624,144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140091</xdr:rowOff>
    </xdr:from>
    <xdr:to>
      <xdr:col>55</xdr:col>
      <xdr:colOff>88900</xdr:colOff>
      <xdr:row>71</xdr:row>
      <xdr:rowOff>140091</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2313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133976</xdr:rowOff>
    </xdr:from>
    <xdr:to>
      <xdr:col>55</xdr:col>
      <xdr:colOff>0</xdr:colOff>
      <xdr:row>78</xdr:row>
      <xdr:rowOff>137784</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9639300" y="13507076"/>
          <a:ext cx="838200" cy="3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83898</xdr:rowOff>
    </xdr:from>
    <xdr:ext cx="534377" cy="259045"/>
    <xdr:sp macro="" textlink="">
      <xdr:nvSpPr>
        <xdr:cNvPr id="400" name="普通建設事業費 （ うち新規整備　）平均値テキスト">
          <a:extLst>
            <a:ext uri="{FF2B5EF4-FFF2-40B4-BE49-F238E27FC236}">
              <a16:creationId xmlns:a16="http://schemas.microsoft.com/office/drawing/2014/main" id="{00000000-0008-0000-0600-000090010000}"/>
            </a:ext>
          </a:extLst>
        </xdr:cNvPr>
        <xdr:cNvSpPr txBox="1"/>
      </xdr:nvSpPr>
      <xdr:spPr>
        <a:xfrm>
          <a:off x="10528300" y="132855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61021</xdr:rowOff>
    </xdr:from>
    <xdr:to>
      <xdr:col>55</xdr:col>
      <xdr:colOff>50800</xdr:colOff>
      <xdr:row>78</xdr:row>
      <xdr:rowOff>162621</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10426700" y="13434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137784</xdr:rowOff>
    </xdr:from>
    <xdr:to>
      <xdr:col>50</xdr:col>
      <xdr:colOff>114300</xdr:colOff>
      <xdr:row>78</xdr:row>
      <xdr:rowOff>139007</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8750300" y="13510884"/>
          <a:ext cx="889000" cy="1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60468</xdr:rowOff>
    </xdr:from>
    <xdr:to>
      <xdr:col>50</xdr:col>
      <xdr:colOff>165100</xdr:colOff>
      <xdr:row>78</xdr:row>
      <xdr:rowOff>162068</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9588500" y="13433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7145</xdr:rowOff>
    </xdr:from>
    <xdr:ext cx="534377"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9372111" y="13208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138040</xdr:rowOff>
    </xdr:from>
    <xdr:to>
      <xdr:col>45</xdr:col>
      <xdr:colOff>177800</xdr:colOff>
      <xdr:row>78</xdr:row>
      <xdr:rowOff>139007</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7861300" y="13511140"/>
          <a:ext cx="889000" cy="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63246</xdr:rowOff>
    </xdr:from>
    <xdr:to>
      <xdr:col>46</xdr:col>
      <xdr:colOff>38100</xdr:colOff>
      <xdr:row>78</xdr:row>
      <xdr:rowOff>164846</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8699500" y="13436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9923</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8483111" y="13211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138040</xdr:rowOff>
    </xdr:from>
    <xdr:to>
      <xdr:col>41</xdr:col>
      <xdr:colOff>50800</xdr:colOff>
      <xdr:row>78</xdr:row>
      <xdr:rowOff>138619</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6972300" y="13511140"/>
          <a:ext cx="889000" cy="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69791</xdr:rowOff>
    </xdr:from>
    <xdr:to>
      <xdr:col>41</xdr:col>
      <xdr:colOff>101600</xdr:colOff>
      <xdr:row>78</xdr:row>
      <xdr:rowOff>171391</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7810500" y="13442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16468</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7594111" y="13218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71045</xdr:rowOff>
    </xdr:from>
    <xdr:to>
      <xdr:col>36</xdr:col>
      <xdr:colOff>165100</xdr:colOff>
      <xdr:row>79</xdr:row>
      <xdr:rowOff>1195</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6921500" y="13444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17722</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6705111" y="13219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83176</xdr:rowOff>
    </xdr:from>
    <xdr:to>
      <xdr:col>55</xdr:col>
      <xdr:colOff>50800</xdr:colOff>
      <xdr:row>79</xdr:row>
      <xdr:rowOff>13326</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10426700" y="13456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39447</xdr:rowOff>
    </xdr:from>
    <xdr:ext cx="534377" cy="259045"/>
    <xdr:sp macro="" textlink="">
      <xdr:nvSpPr>
        <xdr:cNvPr id="419" name="普通建設事業費 （ うち新規整備　）該当値テキスト">
          <a:extLst>
            <a:ext uri="{FF2B5EF4-FFF2-40B4-BE49-F238E27FC236}">
              <a16:creationId xmlns:a16="http://schemas.microsoft.com/office/drawing/2014/main" id="{00000000-0008-0000-0600-0000A3010000}"/>
            </a:ext>
          </a:extLst>
        </xdr:cNvPr>
        <xdr:cNvSpPr txBox="1"/>
      </xdr:nvSpPr>
      <xdr:spPr>
        <a:xfrm>
          <a:off x="10528300" y="13412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86984</xdr:rowOff>
    </xdr:from>
    <xdr:to>
      <xdr:col>50</xdr:col>
      <xdr:colOff>165100</xdr:colOff>
      <xdr:row>79</xdr:row>
      <xdr:rowOff>17134</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9588500" y="13460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8261</xdr:rowOff>
    </xdr:from>
    <xdr:ext cx="469744"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04428" y="135528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88207</xdr:rowOff>
    </xdr:from>
    <xdr:to>
      <xdr:col>46</xdr:col>
      <xdr:colOff>38100</xdr:colOff>
      <xdr:row>79</xdr:row>
      <xdr:rowOff>18357</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8699500" y="13461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9484</xdr:rowOff>
    </xdr:from>
    <xdr:ext cx="469744"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515428" y="13554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87240</xdr:rowOff>
    </xdr:from>
    <xdr:to>
      <xdr:col>41</xdr:col>
      <xdr:colOff>101600</xdr:colOff>
      <xdr:row>79</xdr:row>
      <xdr:rowOff>17390</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7810500" y="13460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8517</xdr:rowOff>
    </xdr:from>
    <xdr:ext cx="469744"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626428" y="13553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87819</xdr:rowOff>
    </xdr:from>
    <xdr:to>
      <xdr:col>36</xdr:col>
      <xdr:colOff>165100</xdr:colOff>
      <xdr:row>79</xdr:row>
      <xdr:rowOff>17969</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6921500" y="13460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9096</xdr:rowOff>
    </xdr:from>
    <xdr:ext cx="469744"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37428" y="13553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8" name="普通建設事業費 （ うち更新整備　）グラフ枠">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110341</xdr:rowOff>
    </xdr:from>
    <xdr:to>
      <xdr:col>54</xdr:col>
      <xdr:colOff>189865</xdr:colOff>
      <xdr:row>98</xdr:row>
      <xdr:rowOff>126684</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flipV="1">
          <a:off x="10475595" y="15712291"/>
          <a:ext cx="1270" cy="12164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130511</xdr:rowOff>
    </xdr:from>
    <xdr:ext cx="469744" cy="259045"/>
    <xdr:sp macro="" textlink="">
      <xdr:nvSpPr>
        <xdr:cNvPr id="450" name="普通建設事業費 （ うち更新整備　）最小値テキスト">
          <a:extLst>
            <a:ext uri="{FF2B5EF4-FFF2-40B4-BE49-F238E27FC236}">
              <a16:creationId xmlns:a16="http://schemas.microsoft.com/office/drawing/2014/main" id="{00000000-0008-0000-0600-0000C2010000}"/>
            </a:ext>
          </a:extLst>
        </xdr:cNvPr>
        <xdr:cNvSpPr txBox="1"/>
      </xdr:nvSpPr>
      <xdr:spPr>
        <a:xfrm>
          <a:off x="10528300" y="16932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126684</xdr:rowOff>
    </xdr:from>
    <xdr:to>
      <xdr:col>55</xdr:col>
      <xdr:colOff>88900</xdr:colOff>
      <xdr:row>98</xdr:row>
      <xdr:rowOff>126684</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10388600" y="16928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57018</xdr:rowOff>
    </xdr:from>
    <xdr:ext cx="599010" cy="259045"/>
    <xdr:sp macro="" textlink="">
      <xdr:nvSpPr>
        <xdr:cNvPr id="452" name="普通建設事業費 （ うち更新整備　）最大値テキスト">
          <a:extLst>
            <a:ext uri="{FF2B5EF4-FFF2-40B4-BE49-F238E27FC236}">
              <a16:creationId xmlns:a16="http://schemas.microsoft.com/office/drawing/2014/main" id="{00000000-0008-0000-0600-0000C4010000}"/>
            </a:ext>
          </a:extLst>
        </xdr:cNvPr>
        <xdr:cNvSpPr txBox="1"/>
      </xdr:nvSpPr>
      <xdr:spPr>
        <a:xfrm>
          <a:off x="10528300" y="15487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537,843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110341</xdr:rowOff>
    </xdr:from>
    <xdr:to>
      <xdr:col>55</xdr:col>
      <xdr:colOff>88900</xdr:colOff>
      <xdr:row>91</xdr:row>
      <xdr:rowOff>110341</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5712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69131</xdr:rowOff>
    </xdr:from>
    <xdr:to>
      <xdr:col>55</xdr:col>
      <xdr:colOff>0</xdr:colOff>
      <xdr:row>98</xdr:row>
      <xdr:rowOff>100656</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9639300" y="16871231"/>
          <a:ext cx="838200" cy="31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71699</xdr:rowOff>
    </xdr:from>
    <xdr:ext cx="534377" cy="259045"/>
    <xdr:sp macro="" textlink="">
      <xdr:nvSpPr>
        <xdr:cNvPr id="455" name="普通建設事業費 （ うち更新整備　）平均値テキスト">
          <a:extLst>
            <a:ext uri="{FF2B5EF4-FFF2-40B4-BE49-F238E27FC236}">
              <a16:creationId xmlns:a16="http://schemas.microsoft.com/office/drawing/2014/main" id="{00000000-0008-0000-0600-0000C7010000}"/>
            </a:ext>
          </a:extLst>
        </xdr:cNvPr>
        <xdr:cNvSpPr txBox="1"/>
      </xdr:nvSpPr>
      <xdr:spPr>
        <a:xfrm>
          <a:off x="10528300" y="165308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48822</xdr:rowOff>
    </xdr:from>
    <xdr:to>
      <xdr:col>55</xdr:col>
      <xdr:colOff>50800</xdr:colOff>
      <xdr:row>97</xdr:row>
      <xdr:rowOff>150422</xdr:rowOff>
    </xdr:to>
    <xdr:sp macro="" textlink="">
      <xdr:nvSpPr>
        <xdr:cNvPr id="456" name="フローチャート: 判断 455">
          <a:extLst>
            <a:ext uri="{FF2B5EF4-FFF2-40B4-BE49-F238E27FC236}">
              <a16:creationId xmlns:a16="http://schemas.microsoft.com/office/drawing/2014/main" id="{00000000-0008-0000-0600-0000C8010000}"/>
            </a:ext>
          </a:extLst>
        </xdr:cNvPr>
        <xdr:cNvSpPr/>
      </xdr:nvSpPr>
      <xdr:spPr>
        <a:xfrm>
          <a:off x="10426700" y="16679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100656</xdr:rowOff>
    </xdr:from>
    <xdr:to>
      <xdr:col>50</xdr:col>
      <xdr:colOff>114300</xdr:colOff>
      <xdr:row>98</xdr:row>
      <xdr:rowOff>111857</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flipV="1">
          <a:off x="8750300" y="16902756"/>
          <a:ext cx="889000" cy="11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56285</xdr:rowOff>
    </xdr:from>
    <xdr:to>
      <xdr:col>50</xdr:col>
      <xdr:colOff>165100</xdr:colOff>
      <xdr:row>97</xdr:row>
      <xdr:rowOff>157885</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9588500" y="16686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2962</xdr:rowOff>
    </xdr:from>
    <xdr:ext cx="534377"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9372111" y="16462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62125</xdr:rowOff>
    </xdr:from>
    <xdr:to>
      <xdr:col>45</xdr:col>
      <xdr:colOff>177800</xdr:colOff>
      <xdr:row>98</xdr:row>
      <xdr:rowOff>111857</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7861300" y="16864225"/>
          <a:ext cx="889000" cy="49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79666</xdr:rowOff>
    </xdr:from>
    <xdr:to>
      <xdr:col>46</xdr:col>
      <xdr:colOff>38100</xdr:colOff>
      <xdr:row>98</xdr:row>
      <xdr:rowOff>9816</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8699500" y="16710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26343</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8483111" y="16485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166705</xdr:rowOff>
    </xdr:from>
    <xdr:to>
      <xdr:col>41</xdr:col>
      <xdr:colOff>50800</xdr:colOff>
      <xdr:row>98</xdr:row>
      <xdr:rowOff>62125</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6972300" y="16797355"/>
          <a:ext cx="889000" cy="66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79944</xdr:rowOff>
    </xdr:from>
    <xdr:to>
      <xdr:col>41</xdr:col>
      <xdr:colOff>101600</xdr:colOff>
      <xdr:row>98</xdr:row>
      <xdr:rowOff>10094</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7810500" y="16710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26621</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7594111" y="16485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94166</xdr:rowOff>
    </xdr:from>
    <xdr:to>
      <xdr:col>36</xdr:col>
      <xdr:colOff>165100</xdr:colOff>
      <xdr:row>98</xdr:row>
      <xdr:rowOff>24316</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6921500" y="16724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40843</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6705111" y="16500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18331</xdr:rowOff>
    </xdr:from>
    <xdr:to>
      <xdr:col>55</xdr:col>
      <xdr:colOff>50800</xdr:colOff>
      <xdr:row>98</xdr:row>
      <xdr:rowOff>119931</xdr:rowOff>
    </xdr:to>
    <xdr:sp macro="" textlink="">
      <xdr:nvSpPr>
        <xdr:cNvPr id="473" name="楕円 472">
          <a:extLst>
            <a:ext uri="{FF2B5EF4-FFF2-40B4-BE49-F238E27FC236}">
              <a16:creationId xmlns:a16="http://schemas.microsoft.com/office/drawing/2014/main" id="{00000000-0008-0000-0600-0000D9010000}"/>
            </a:ext>
          </a:extLst>
        </xdr:cNvPr>
        <xdr:cNvSpPr/>
      </xdr:nvSpPr>
      <xdr:spPr>
        <a:xfrm>
          <a:off x="10426700" y="16820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104708</xdr:rowOff>
    </xdr:from>
    <xdr:ext cx="534377" cy="259045"/>
    <xdr:sp macro="" textlink="">
      <xdr:nvSpPr>
        <xdr:cNvPr id="474" name="普通建設事業費 （ うち更新整備　）該当値テキスト">
          <a:extLst>
            <a:ext uri="{FF2B5EF4-FFF2-40B4-BE49-F238E27FC236}">
              <a16:creationId xmlns:a16="http://schemas.microsoft.com/office/drawing/2014/main" id="{00000000-0008-0000-0600-0000DA010000}"/>
            </a:ext>
          </a:extLst>
        </xdr:cNvPr>
        <xdr:cNvSpPr txBox="1"/>
      </xdr:nvSpPr>
      <xdr:spPr>
        <a:xfrm>
          <a:off x="10528300" y="16735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49856</xdr:rowOff>
    </xdr:from>
    <xdr:to>
      <xdr:col>50</xdr:col>
      <xdr:colOff>165100</xdr:colOff>
      <xdr:row>98</xdr:row>
      <xdr:rowOff>151456</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9588500" y="16851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142583</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72111" y="16944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61057</xdr:rowOff>
    </xdr:from>
    <xdr:to>
      <xdr:col>46</xdr:col>
      <xdr:colOff>38100</xdr:colOff>
      <xdr:row>98</xdr:row>
      <xdr:rowOff>162657</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8699500" y="16863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153784</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8483111" y="16955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11325</xdr:rowOff>
    </xdr:from>
    <xdr:to>
      <xdr:col>41</xdr:col>
      <xdr:colOff>101600</xdr:colOff>
      <xdr:row>98</xdr:row>
      <xdr:rowOff>112925</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7810500" y="16813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104052</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906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115905</xdr:rowOff>
    </xdr:from>
    <xdr:to>
      <xdr:col>36</xdr:col>
      <xdr:colOff>165100</xdr:colOff>
      <xdr:row>98</xdr:row>
      <xdr:rowOff>46055</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6921500" y="16746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37182</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839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2" name="直線コネクタ 491">
          <a:extLst>
            <a:ext uri="{FF2B5EF4-FFF2-40B4-BE49-F238E27FC236}">
              <a16:creationId xmlns:a16="http://schemas.microsoft.com/office/drawing/2014/main" id="{00000000-0008-0000-0600-0000EC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108386</xdr:rowOff>
    </xdr:from>
    <xdr:to>
      <xdr:col>85</xdr:col>
      <xdr:colOff>126364</xdr:colOff>
      <xdr:row>38</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flipV="1">
          <a:off x="16317595" y="5423336"/>
          <a:ext cx="1269" cy="1231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5" name="災害復旧事業費最小値テキスト">
          <a:extLst>
            <a:ext uri="{FF2B5EF4-FFF2-40B4-BE49-F238E27FC236}">
              <a16:creationId xmlns:a16="http://schemas.microsoft.com/office/drawing/2014/main" id="{00000000-0008-0000-0600-0000F9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55063</xdr:rowOff>
    </xdr:from>
    <xdr:ext cx="599010" cy="259045"/>
    <xdr:sp macro="" textlink="">
      <xdr:nvSpPr>
        <xdr:cNvPr id="507" name="災害復旧事業費最大値テキスト">
          <a:extLst>
            <a:ext uri="{FF2B5EF4-FFF2-40B4-BE49-F238E27FC236}">
              <a16:creationId xmlns:a16="http://schemas.microsoft.com/office/drawing/2014/main" id="{00000000-0008-0000-0600-0000FB010000}"/>
            </a:ext>
          </a:extLst>
        </xdr:cNvPr>
        <xdr:cNvSpPr txBox="1"/>
      </xdr:nvSpPr>
      <xdr:spPr>
        <a:xfrm>
          <a:off x="16370300" y="5198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269,349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108386</xdr:rowOff>
    </xdr:from>
    <xdr:to>
      <xdr:col>86</xdr:col>
      <xdr:colOff>25400</xdr:colOff>
      <xdr:row>31</xdr:row>
      <xdr:rowOff>108386</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6230600" y="5423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51317</xdr:rowOff>
    </xdr:from>
    <xdr:ext cx="534377" cy="259045"/>
    <xdr:sp macro="" textlink="">
      <xdr:nvSpPr>
        <xdr:cNvPr id="510" name="災害復旧事業費平均値テキスト">
          <a:extLst>
            <a:ext uri="{FF2B5EF4-FFF2-40B4-BE49-F238E27FC236}">
              <a16:creationId xmlns:a16="http://schemas.microsoft.com/office/drawing/2014/main" id="{00000000-0008-0000-0600-0000FE010000}"/>
            </a:ext>
          </a:extLst>
        </xdr:cNvPr>
        <xdr:cNvSpPr txBox="1"/>
      </xdr:nvSpPr>
      <xdr:spPr>
        <a:xfrm>
          <a:off x="16370300" y="6394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28440</xdr:rowOff>
    </xdr:from>
    <xdr:to>
      <xdr:col>85</xdr:col>
      <xdr:colOff>177800</xdr:colOff>
      <xdr:row>38</xdr:row>
      <xdr:rowOff>130040</xdr:rowOff>
    </xdr:to>
    <xdr:sp macro="" textlink="">
      <xdr:nvSpPr>
        <xdr:cNvPr id="511" name="フローチャート: 判断 510">
          <a:extLst>
            <a:ext uri="{FF2B5EF4-FFF2-40B4-BE49-F238E27FC236}">
              <a16:creationId xmlns:a16="http://schemas.microsoft.com/office/drawing/2014/main" id="{00000000-0008-0000-0600-0000FF010000}"/>
            </a:ext>
          </a:extLst>
        </xdr:cNvPr>
        <xdr:cNvSpPr/>
      </xdr:nvSpPr>
      <xdr:spPr>
        <a:xfrm>
          <a:off x="16268700" y="654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35654</xdr:rowOff>
    </xdr:from>
    <xdr:to>
      <xdr:col>81</xdr:col>
      <xdr:colOff>101600</xdr:colOff>
      <xdr:row>38</xdr:row>
      <xdr:rowOff>137254</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5430500" y="6550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153781</xdr:rowOff>
    </xdr:from>
    <xdr:ext cx="534377"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5214111" y="6325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50797</xdr:rowOff>
    </xdr:from>
    <xdr:to>
      <xdr:col>76</xdr:col>
      <xdr:colOff>165100</xdr:colOff>
      <xdr:row>38</xdr:row>
      <xdr:rowOff>152397</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4541500" y="6565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168924</xdr:rowOff>
    </xdr:from>
    <xdr:ext cx="469744"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4357428" y="6341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42782</xdr:rowOff>
    </xdr:from>
    <xdr:to>
      <xdr:col>72</xdr:col>
      <xdr:colOff>38100</xdr:colOff>
      <xdr:row>38</xdr:row>
      <xdr:rowOff>144382</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3652500" y="6557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160909</xdr:rowOff>
    </xdr:from>
    <xdr:ext cx="534377"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3436111" y="6333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28728</xdr:rowOff>
    </xdr:from>
    <xdr:to>
      <xdr:col>67</xdr:col>
      <xdr:colOff>101600</xdr:colOff>
      <xdr:row>38</xdr:row>
      <xdr:rowOff>130328</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2763500" y="65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146855</xdr:rowOff>
    </xdr:from>
    <xdr:ext cx="534377"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2547111" y="6319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6867</xdr:rowOff>
    </xdr:from>
    <xdr:ext cx="249299" cy="259045"/>
    <xdr:sp macro="" textlink="">
      <xdr:nvSpPr>
        <xdr:cNvPr id="529" name="災害復旧事業費該当値テキスト">
          <a:extLst>
            <a:ext uri="{FF2B5EF4-FFF2-40B4-BE49-F238E27FC236}">
              <a16:creationId xmlns:a16="http://schemas.microsoft.com/office/drawing/2014/main" id="{00000000-0008-0000-0600-000011020000}"/>
            </a:ext>
          </a:extLst>
        </xdr:cNvPr>
        <xdr:cNvSpPr txBox="1"/>
      </xdr:nvSpPr>
      <xdr:spPr>
        <a:xfrm>
          <a:off x="16370300" y="65219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a:extLst>
            <a:ext uri="{FF2B5EF4-FFF2-40B4-BE49-F238E27FC236}">
              <a16:creationId xmlns:a16="http://schemas.microsoft.com/office/drawing/2014/main" id="{00000000-0008-0000-0600-00002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2" name="失業対策事業費グラフ枠">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4" name="失業対策事業費最小値テキスト">
          <a:extLst>
            <a:ext uri="{FF2B5EF4-FFF2-40B4-BE49-F238E27FC236}">
              <a16:creationId xmlns:a16="http://schemas.microsoft.com/office/drawing/2014/main" id="{00000000-0008-0000-0600-00002A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6" name="失業対策事業費最大値テキスト">
          <a:extLst>
            <a:ext uri="{FF2B5EF4-FFF2-40B4-BE49-F238E27FC236}">
              <a16:creationId xmlns:a16="http://schemas.microsoft.com/office/drawing/2014/main" id="{00000000-0008-0000-0600-00002C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9" name="失業対策事業費平均値テキスト">
          <a:extLst>
            <a:ext uri="{FF2B5EF4-FFF2-40B4-BE49-F238E27FC236}">
              <a16:creationId xmlns:a16="http://schemas.microsoft.com/office/drawing/2014/main" id="{00000000-0008-0000-0600-00002F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0" name="フローチャート: 判断 559">
          <a:extLst>
            <a:ext uri="{FF2B5EF4-FFF2-40B4-BE49-F238E27FC236}">
              <a16:creationId xmlns:a16="http://schemas.microsoft.com/office/drawing/2014/main" id="{00000000-0008-0000-0600-000030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2" name="フローチャート: 判断 561">
          <a:extLst>
            <a:ext uri="{FF2B5EF4-FFF2-40B4-BE49-F238E27FC236}">
              <a16:creationId xmlns:a16="http://schemas.microsoft.com/office/drawing/2014/main" id="{00000000-0008-0000-0600-000032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8" name="失業対策事業費該当値テキスト">
          <a:extLst>
            <a:ext uri="{FF2B5EF4-FFF2-40B4-BE49-F238E27FC236}">
              <a16:creationId xmlns:a16="http://schemas.microsoft.com/office/drawing/2014/main" id="{00000000-0008-0000-0600-000042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597" name="直線コネクタ 596">
          <a:extLst>
            <a:ext uri="{FF2B5EF4-FFF2-40B4-BE49-F238E27FC236}">
              <a16:creationId xmlns:a16="http://schemas.microsoft.com/office/drawing/2014/main" id="{00000000-0008-0000-0600-00005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7" name="公債費グラフ枠">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134447</xdr:rowOff>
    </xdr:from>
    <xdr:to>
      <xdr:col>85</xdr:col>
      <xdr:colOff>126364</xdr:colOff>
      <xdr:row>78</xdr:row>
      <xdr:rowOff>134136</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flipV="1">
          <a:off x="16317595" y="12307397"/>
          <a:ext cx="1269" cy="11998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137963</xdr:rowOff>
    </xdr:from>
    <xdr:ext cx="469744" cy="259045"/>
    <xdr:sp macro="" textlink="">
      <xdr:nvSpPr>
        <xdr:cNvPr id="609" name="公債費最小値テキスト">
          <a:extLst>
            <a:ext uri="{FF2B5EF4-FFF2-40B4-BE49-F238E27FC236}">
              <a16:creationId xmlns:a16="http://schemas.microsoft.com/office/drawing/2014/main" id="{00000000-0008-0000-0600-000061020000}"/>
            </a:ext>
          </a:extLst>
        </xdr:cNvPr>
        <xdr:cNvSpPr txBox="1"/>
      </xdr:nvSpPr>
      <xdr:spPr>
        <a:xfrm>
          <a:off x="16370300" y="13511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134136</xdr:rowOff>
    </xdr:from>
    <xdr:to>
      <xdr:col>86</xdr:col>
      <xdr:colOff>25400</xdr:colOff>
      <xdr:row>78</xdr:row>
      <xdr:rowOff>134136</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6230600" y="13507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81124</xdr:rowOff>
    </xdr:from>
    <xdr:ext cx="599010" cy="259045"/>
    <xdr:sp macro="" textlink="">
      <xdr:nvSpPr>
        <xdr:cNvPr id="611" name="公債費最大値テキスト">
          <a:extLst>
            <a:ext uri="{FF2B5EF4-FFF2-40B4-BE49-F238E27FC236}">
              <a16:creationId xmlns:a16="http://schemas.microsoft.com/office/drawing/2014/main" id="{00000000-0008-0000-0600-000063020000}"/>
            </a:ext>
          </a:extLst>
        </xdr:cNvPr>
        <xdr:cNvSpPr txBox="1"/>
      </xdr:nvSpPr>
      <xdr:spPr>
        <a:xfrm>
          <a:off x="16370300" y="12082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134447</xdr:rowOff>
    </xdr:from>
    <xdr:to>
      <xdr:col>86</xdr:col>
      <xdr:colOff>25400</xdr:colOff>
      <xdr:row>71</xdr:row>
      <xdr:rowOff>134447</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6230600" y="123073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1522</xdr:rowOff>
    </xdr:from>
    <xdr:to>
      <xdr:col>85</xdr:col>
      <xdr:colOff>127000</xdr:colOff>
      <xdr:row>78</xdr:row>
      <xdr:rowOff>5592</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5481300" y="13374622"/>
          <a:ext cx="838200" cy="4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70462</xdr:rowOff>
    </xdr:from>
    <xdr:ext cx="534377" cy="259045"/>
    <xdr:sp macro="" textlink="">
      <xdr:nvSpPr>
        <xdr:cNvPr id="614" name="公債費平均値テキスト">
          <a:extLst>
            <a:ext uri="{FF2B5EF4-FFF2-40B4-BE49-F238E27FC236}">
              <a16:creationId xmlns:a16="http://schemas.microsoft.com/office/drawing/2014/main" id="{00000000-0008-0000-0600-000066020000}"/>
            </a:ext>
          </a:extLst>
        </xdr:cNvPr>
        <xdr:cNvSpPr txBox="1"/>
      </xdr:nvSpPr>
      <xdr:spPr>
        <a:xfrm>
          <a:off x="16370300" y="131006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47585</xdr:rowOff>
    </xdr:from>
    <xdr:to>
      <xdr:col>85</xdr:col>
      <xdr:colOff>177800</xdr:colOff>
      <xdr:row>77</xdr:row>
      <xdr:rowOff>149185</xdr:rowOff>
    </xdr:to>
    <xdr:sp macro="" textlink="">
      <xdr:nvSpPr>
        <xdr:cNvPr id="615" name="フローチャート: 判断 614">
          <a:extLst>
            <a:ext uri="{FF2B5EF4-FFF2-40B4-BE49-F238E27FC236}">
              <a16:creationId xmlns:a16="http://schemas.microsoft.com/office/drawing/2014/main" id="{00000000-0008-0000-0600-000067020000}"/>
            </a:ext>
          </a:extLst>
        </xdr:cNvPr>
        <xdr:cNvSpPr/>
      </xdr:nvSpPr>
      <xdr:spPr>
        <a:xfrm>
          <a:off x="16268700" y="13249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1522</xdr:rowOff>
    </xdr:from>
    <xdr:to>
      <xdr:col>81</xdr:col>
      <xdr:colOff>50800</xdr:colOff>
      <xdr:row>78</xdr:row>
      <xdr:rowOff>14286</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flipV="1">
          <a:off x="14592300" y="13374622"/>
          <a:ext cx="889000" cy="12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56294</xdr:rowOff>
    </xdr:from>
    <xdr:to>
      <xdr:col>81</xdr:col>
      <xdr:colOff>101600</xdr:colOff>
      <xdr:row>77</xdr:row>
      <xdr:rowOff>157894</xdr:rowOff>
    </xdr:to>
    <xdr:sp macro="" textlink="">
      <xdr:nvSpPr>
        <xdr:cNvPr id="617" name="フローチャート: 判断 616">
          <a:extLst>
            <a:ext uri="{FF2B5EF4-FFF2-40B4-BE49-F238E27FC236}">
              <a16:creationId xmlns:a16="http://schemas.microsoft.com/office/drawing/2014/main" id="{00000000-0008-0000-0600-000069020000}"/>
            </a:ext>
          </a:extLst>
        </xdr:cNvPr>
        <xdr:cNvSpPr/>
      </xdr:nvSpPr>
      <xdr:spPr>
        <a:xfrm>
          <a:off x="15430500" y="1325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2971</xdr:rowOff>
    </xdr:from>
    <xdr:ext cx="534377"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5214111" y="13033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14286</xdr:rowOff>
    </xdr:from>
    <xdr:to>
      <xdr:col>76</xdr:col>
      <xdr:colOff>114300</xdr:colOff>
      <xdr:row>78</xdr:row>
      <xdr:rowOff>21450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flipV="1">
          <a:off x="13703300" y="13387386"/>
          <a:ext cx="889000" cy="7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61080</xdr:rowOff>
    </xdr:from>
    <xdr:to>
      <xdr:col>76</xdr:col>
      <xdr:colOff>165100</xdr:colOff>
      <xdr:row>77</xdr:row>
      <xdr:rowOff>162680</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4541500" y="13262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7757</xdr:rowOff>
    </xdr:from>
    <xdr:ext cx="534377"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4325111" y="13037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21450</xdr:rowOff>
    </xdr:from>
    <xdr:to>
      <xdr:col>71</xdr:col>
      <xdr:colOff>177800</xdr:colOff>
      <xdr:row>78</xdr:row>
      <xdr:rowOff>29801</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2814300" y="13394550"/>
          <a:ext cx="889000" cy="8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68486</xdr:rowOff>
    </xdr:from>
    <xdr:to>
      <xdr:col>72</xdr:col>
      <xdr:colOff>38100</xdr:colOff>
      <xdr:row>77</xdr:row>
      <xdr:rowOff>170086</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3652500" y="13270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15163</xdr:rowOff>
    </xdr:from>
    <xdr:ext cx="534377"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3436111" y="13045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94411</xdr:rowOff>
    </xdr:from>
    <xdr:to>
      <xdr:col>67</xdr:col>
      <xdr:colOff>101600</xdr:colOff>
      <xdr:row>78</xdr:row>
      <xdr:rowOff>24561</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2763500" y="13296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41088</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2547111" y="13071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126242</xdr:rowOff>
    </xdr:from>
    <xdr:to>
      <xdr:col>85</xdr:col>
      <xdr:colOff>177800</xdr:colOff>
      <xdr:row>78</xdr:row>
      <xdr:rowOff>56392</xdr:rowOff>
    </xdr:to>
    <xdr:sp macro="" textlink="">
      <xdr:nvSpPr>
        <xdr:cNvPr id="632" name="楕円 631">
          <a:extLst>
            <a:ext uri="{FF2B5EF4-FFF2-40B4-BE49-F238E27FC236}">
              <a16:creationId xmlns:a16="http://schemas.microsoft.com/office/drawing/2014/main" id="{00000000-0008-0000-0600-000078020000}"/>
            </a:ext>
          </a:extLst>
        </xdr:cNvPr>
        <xdr:cNvSpPr/>
      </xdr:nvSpPr>
      <xdr:spPr>
        <a:xfrm>
          <a:off x="16268700" y="13327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104669</xdr:rowOff>
    </xdr:from>
    <xdr:ext cx="534377" cy="259045"/>
    <xdr:sp macro="" textlink="">
      <xdr:nvSpPr>
        <xdr:cNvPr id="633" name="公債費該当値テキスト">
          <a:extLst>
            <a:ext uri="{FF2B5EF4-FFF2-40B4-BE49-F238E27FC236}">
              <a16:creationId xmlns:a16="http://schemas.microsoft.com/office/drawing/2014/main" id="{00000000-0008-0000-0600-000079020000}"/>
            </a:ext>
          </a:extLst>
        </xdr:cNvPr>
        <xdr:cNvSpPr txBox="1"/>
      </xdr:nvSpPr>
      <xdr:spPr>
        <a:xfrm>
          <a:off x="16370300" y="13306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122172</xdr:rowOff>
    </xdr:from>
    <xdr:to>
      <xdr:col>81</xdr:col>
      <xdr:colOff>101600</xdr:colOff>
      <xdr:row>78</xdr:row>
      <xdr:rowOff>52322</xdr:rowOff>
    </xdr:to>
    <xdr:sp macro="" textlink="">
      <xdr:nvSpPr>
        <xdr:cNvPr id="634" name="楕円 633">
          <a:extLst>
            <a:ext uri="{FF2B5EF4-FFF2-40B4-BE49-F238E27FC236}">
              <a16:creationId xmlns:a16="http://schemas.microsoft.com/office/drawing/2014/main" id="{00000000-0008-0000-0600-00007A020000}"/>
            </a:ext>
          </a:extLst>
        </xdr:cNvPr>
        <xdr:cNvSpPr/>
      </xdr:nvSpPr>
      <xdr:spPr>
        <a:xfrm>
          <a:off x="15430500" y="13323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43449</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14111" y="13416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134936</xdr:rowOff>
    </xdr:from>
    <xdr:to>
      <xdr:col>76</xdr:col>
      <xdr:colOff>165100</xdr:colOff>
      <xdr:row>78</xdr:row>
      <xdr:rowOff>65086</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4541500" y="13336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56213</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325111" y="13429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142100</xdr:rowOff>
    </xdr:from>
    <xdr:to>
      <xdr:col>72</xdr:col>
      <xdr:colOff>38100</xdr:colOff>
      <xdr:row>78</xdr:row>
      <xdr:rowOff>72250</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3652500" y="13343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63377</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436111" y="13436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150451</xdr:rowOff>
    </xdr:from>
    <xdr:to>
      <xdr:col>67</xdr:col>
      <xdr:colOff>101600</xdr:colOff>
      <xdr:row>78</xdr:row>
      <xdr:rowOff>80601</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2763500" y="13352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71728</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547111" y="13444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2" name="正方形/長方形 641">
          <a:extLst>
            <a:ext uri="{FF2B5EF4-FFF2-40B4-BE49-F238E27FC236}">
              <a16:creationId xmlns:a16="http://schemas.microsoft.com/office/drawing/2014/main" id="{00000000-0008-0000-0600-00008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3" name="正方形/長方形 642">
          <a:extLst>
            <a:ext uri="{FF2B5EF4-FFF2-40B4-BE49-F238E27FC236}">
              <a16:creationId xmlns:a16="http://schemas.microsoft.com/office/drawing/2014/main" id="{00000000-0008-0000-0600-00008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1" name="直線コネクタ 650">
          <a:extLst>
            <a:ext uri="{FF2B5EF4-FFF2-40B4-BE49-F238E27FC236}">
              <a16:creationId xmlns:a16="http://schemas.microsoft.com/office/drawing/2014/main" id="{00000000-0008-0000-0600-00008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2" name="直線コネクタ 651">
          <a:extLst>
            <a:ext uri="{FF2B5EF4-FFF2-40B4-BE49-F238E27FC236}">
              <a16:creationId xmlns:a16="http://schemas.microsoft.com/office/drawing/2014/main" id="{00000000-0008-0000-0600-00008C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54" name="直線コネクタ 653">
          <a:extLst>
            <a:ext uri="{FF2B5EF4-FFF2-40B4-BE49-F238E27FC236}">
              <a16:creationId xmlns:a16="http://schemas.microsoft.com/office/drawing/2014/main" id="{00000000-0008-0000-0600-00008E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6" name="積立金グラフ枠">
          <a:extLst>
            <a:ext uri="{FF2B5EF4-FFF2-40B4-BE49-F238E27FC236}">
              <a16:creationId xmlns:a16="http://schemas.microsoft.com/office/drawing/2014/main" id="{00000000-0008-0000-0600-00009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23555</xdr:rowOff>
    </xdr:from>
    <xdr:to>
      <xdr:col>85</xdr:col>
      <xdr:colOff>126364</xdr:colOff>
      <xdr:row>99</xdr:row>
      <xdr:rowOff>97899</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flipV="1">
          <a:off x="16317595" y="15625505"/>
          <a:ext cx="1269" cy="14459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101726</xdr:rowOff>
    </xdr:from>
    <xdr:ext cx="378565" cy="259045"/>
    <xdr:sp macro="" textlink="">
      <xdr:nvSpPr>
        <xdr:cNvPr id="668" name="積立金最小値テキスト">
          <a:extLst>
            <a:ext uri="{FF2B5EF4-FFF2-40B4-BE49-F238E27FC236}">
              <a16:creationId xmlns:a16="http://schemas.microsoft.com/office/drawing/2014/main" id="{00000000-0008-0000-0600-00009C020000}"/>
            </a:ext>
          </a:extLst>
        </xdr:cNvPr>
        <xdr:cNvSpPr txBox="1"/>
      </xdr:nvSpPr>
      <xdr:spPr>
        <a:xfrm>
          <a:off x="16370300" y="170752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97899</xdr:rowOff>
    </xdr:from>
    <xdr:to>
      <xdr:col>86</xdr:col>
      <xdr:colOff>25400</xdr:colOff>
      <xdr:row>99</xdr:row>
      <xdr:rowOff>97899</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7071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141682</xdr:rowOff>
    </xdr:from>
    <xdr:ext cx="599010" cy="259045"/>
    <xdr:sp macro="" textlink="">
      <xdr:nvSpPr>
        <xdr:cNvPr id="670" name="積立金最大値テキスト">
          <a:extLst>
            <a:ext uri="{FF2B5EF4-FFF2-40B4-BE49-F238E27FC236}">
              <a16:creationId xmlns:a16="http://schemas.microsoft.com/office/drawing/2014/main" id="{00000000-0008-0000-0600-00009E020000}"/>
            </a:ext>
          </a:extLst>
        </xdr:cNvPr>
        <xdr:cNvSpPr txBox="1"/>
      </xdr:nvSpPr>
      <xdr:spPr>
        <a:xfrm>
          <a:off x="16370300" y="15400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23555</xdr:rowOff>
    </xdr:from>
    <xdr:to>
      <xdr:col>86</xdr:col>
      <xdr:colOff>25400</xdr:colOff>
      <xdr:row>91</xdr:row>
      <xdr:rowOff>23555</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6230600" y="15625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45337</xdr:rowOff>
    </xdr:from>
    <xdr:to>
      <xdr:col>85</xdr:col>
      <xdr:colOff>127000</xdr:colOff>
      <xdr:row>99</xdr:row>
      <xdr:rowOff>89346</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5481300" y="17018887"/>
          <a:ext cx="838200" cy="44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7582</xdr:rowOff>
    </xdr:from>
    <xdr:ext cx="534377" cy="259045"/>
    <xdr:sp macro="" textlink="">
      <xdr:nvSpPr>
        <xdr:cNvPr id="673" name="積立金平均値テキスト">
          <a:extLst>
            <a:ext uri="{FF2B5EF4-FFF2-40B4-BE49-F238E27FC236}">
              <a16:creationId xmlns:a16="http://schemas.microsoft.com/office/drawing/2014/main" id="{00000000-0008-0000-0600-0000A1020000}"/>
            </a:ext>
          </a:extLst>
        </xdr:cNvPr>
        <xdr:cNvSpPr txBox="1"/>
      </xdr:nvSpPr>
      <xdr:spPr>
        <a:xfrm>
          <a:off x="16370300" y="166382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156155</xdr:rowOff>
    </xdr:from>
    <xdr:to>
      <xdr:col>85</xdr:col>
      <xdr:colOff>177800</xdr:colOff>
      <xdr:row>98</xdr:row>
      <xdr:rowOff>86305</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6268700" y="16786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86334</xdr:rowOff>
    </xdr:from>
    <xdr:to>
      <xdr:col>81</xdr:col>
      <xdr:colOff>50800</xdr:colOff>
      <xdr:row>99</xdr:row>
      <xdr:rowOff>89346</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4592300" y="17059884"/>
          <a:ext cx="889000" cy="3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147295</xdr:rowOff>
    </xdr:from>
    <xdr:to>
      <xdr:col>81</xdr:col>
      <xdr:colOff>101600</xdr:colOff>
      <xdr:row>98</xdr:row>
      <xdr:rowOff>77445</xdr:rowOff>
    </xdr:to>
    <xdr:sp macro="" textlink="">
      <xdr:nvSpPr>
        <xdr:cNvPr id="676" name="フローチャート: 判断 675">
          <a:extLst>
            <a:ext uri="{FF2B5EF4-FFF2-40B4-BE49-F238E27FC236}">
              <a16:creationId xmlns:a16="http://schemas.microsoft.com/office/drawing/2014/main" id="{00000000-0008-0000-0600-0000A4020000}"/>
            </a:ext>
          </a:extLst>
        </xdr:cNvPr>
        <xdr:cNvSpPr/>
      </xdr:nvSpPr>
      <xdr:spPr>
        <a:xfrm>
          <a:off x="15430500" y="16777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93972</xdr:rowOff>
    </xdr:from>
    <xdr:ext cx="534377"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5214111" y="16553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99</xdr:row>
      <xdr:rowOff>60203</xdr:rowOff>
    </xdr:from>
    <xdr:to>
      <xdr:col>76</xdr:col>
      <xdr:colOff>114300</xdr:colOff>
      <xdr:row>99</xdr:row>
      <xdr:rowOff>86334</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3703300" y="17033753"/>
          <a:ext cx="889000" cy="26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148532</xdr:rowOff>
    </xdr:from>
    <xdr:to>
      <xdr:col>76</xdr:col>
      <xdr:colOff>165100</xdr:colOff>
      <xdr:row>98</xdr:row>
      <xdr:rowOff>78682</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4541500" y="16779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95209</xdr:rowOff>
    </xdr:from>
    <xdr:ext cx="534377"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4325111" y="16554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60203</xdr:rowOff>
    </xdr:from>
    <xdr:to>
      <xdr:col>71</xdr:col>
      <xdr:colOff>177800</xdr:colOff>
      <xdr:row>99</xdr:row>
      <xdr:rowOff>77648</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2814300" y="17033753"/>
          <a:ext cx="889000" cy="17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129973</xdr:rowOff>
    </xdr:from>
    <xdr:to>
      <xdr:col>72</xdr:col>
      <xdr:colOff>38100</xdr:colOff>
      <xdr:row>98</xdr:row>
      <xdr:rowOff>60123</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3652500" y="16760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76650</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3436111" y="16535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50851</xdr:rowOff>
    </xdr:from>
    <xdr:to>
      <xdr:col>67</xdr:col>
      <xdr:colOff>101600</xdr:colOff>
      <xdr:row>98</xdr:row>
      <xdr:rowOff>152451</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2763500" y="16852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168978</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2547111" y="16628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165987</xdr:rowOff>
    </xdr:from>
    <xdr:to>
      <xdr:col>85</xdr:col>
      <xdr:colOff>177800</xdr:colOff>
      <xdr:row>99</xdr:row>
      <xdr:rowOff>96137</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6268700" y="16968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80914</xdr:rowOff>
    </xdr:from>
    <xdr:ext cx="534377" cy="259045"/>
    <xdr:sp macro="" textlink="">
      <xdr:nvSpPr>
        <xdr:cNvPr id="692" name="積立金該当値テキスト">
          <a:extLst>
            <a:ext uri="{FF2B5EF4-FFF2-40B4-BE49-F238E27FC236}">
              <a16:creationId xmlns:a16="http://schemas.microsoft.com/office/drawing/2014/main" id="{00000000-0008-0000-0600-0000B4020000}"/>
            </a:ext>
          </a:extLst>
        </xdr:cNvPr>
        <xdr:cNvSpPr txBox="1"/>
      </xdr:nvSpPr>
      <xdr:spPr>
        <a:xfrm>
          <a:off x="16370300" y="16883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99</xdr:row>
      <xdr:rowOff>38546</xdr:rowOff>
    </xdr:from>
    <xdr:to>
      <xdr:col>81</xdr:col>
      <xdr:colOff>101600</xdr:colOff>
      <xdr:row>99</xdr:row>
      <xdr:rowOff>140146</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5430500" y="17012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99</xdr:row>
      <xdr:rowOff>131273</xdr:rowOff>
    </xdr:from>
    <xdr:ext cx="469744"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46428" y="17104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99</xdr:row>
      <xdr:rowOff>35534</xdr:rowOff>
    </xdr:from>
    <xdr:to>
      <xdr:col>76</xdr:col>
      <xdr:colOff>165100</xdr:colOff>
      <xdr:row>99</xdr:row>
      <xdr:rowOff>137134</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4541500" y="17009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99</xdr:row>
      <xdr:rowOff>128261</xdr:rowOff>
    </xdr:from>
    <xdr:ext cx="469744"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357428" y="171018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99</xdr:row>
      <xdr:rowOff>9403</xdr:rowOff>
    </xdr:from>
    <xdr:to>
      <xdr:col>72</xdr:col>
      <xdr:colOff>38100</xdr:colOff>
      <xdr:row>99</xdr:row>
      <xdr:rowOff>111003</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3652500" y="16982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102130</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36111" y="17075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99</xdr:row>
      <xdr:rowOff>26848</xdr:rowOff>
    </xdr:from>
    <xdr:to>
      <xdr:col>67</xdr:col>
      <xdr:colOff>101600</xdr:colOff>
      <xdr:row>99</xdr:row>
      <xdr:rowOff>128448</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2763500" y="17000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119575</xdr:rowOff>
    </xdr:from>
    <xdr:ext cx="469744"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79428" y="17093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0" name="直線コネクタ 709">
          <a:extLst>
            <a:ext uri="{FF2B5EF4-FFF2-40B4-BE49-F238E27FC236}">
              <a16:creationId xmlns:a16="http://schemas.microsoft.com/office/drawing/2014/main" id="{00000000-0008-0000-0600-0000C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3" name="投資及び出資金グラフ枠">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121488</xdr:rowOff>
    </xdr:from>
    <xdr:to>
      <xdr:col>116</xdr:col>
      <xdr:colOff>62864</xdr:colOff>
      <xdr:row>39</xdr:row>
      <xdr:rowOff>44450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flipV="1">
          <a:off x="22159595" y="5436438"/>
          <a:ext cx="1269" cy="12945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5" name="投資及び出資金最小値テキスト">
          <a:extLst>
            <a:ext uri="{FF2B5EF4-FFF2-40B4-BE49-F238E27FC236}">
              <a16:creationId xmlns:a16="http://schemas.microsoft.com/office/drawing/2014/main" id="{00000000-0008-0000-0600-0000D5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68165</xdr:rowOff>
    </xdr:from>
    <xdr:ext cx="534377" cy="259045"/>
    <xdr:sp macro="" textlink="">
      <xdr:nvSpPr>
        <xdr:cNvPr id="727" name="投資及び出資金最大値テキスト">
          <a:extLst>
            <a:ext uri="{FF2B5EF4-FFF2-40B4-BE49-F238E27FC236}">
              <a16:creationId xmlns:a16="http://schemas.microsoft.com/office/drawing/2014/main" id="{00000000-0008-0000-0600-0000D7020000}"/>
            </a:ext>
          </a:extLst>
        </xdr:cNvPr>
        <xdr:cNvSpPr txBox="1"/>
      </xdr:nvSpPr>
      <xdr:spPr>
        <a:xfrm>
          <a:off x="22212300" y="5211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121488</xdr:rowOff>
    </xdr:from>
    <xdr:to>
      <xdr:col>116</xdr:col>
      <xdr:colOff>152400</xdr:colOff>
      <xdr:row>31</xdr:row>
      <xdr:rowOff>121488</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2072600" y="54364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114440</xdr:rowOff>
    </xdr:from>
    <xdr:to>
      <xdr:col>116</xdr:col>
      <xdr:colOff>63500</xdr:colOff>
      <xdr:row>39</xdr:row>
      <xdr:rowOff>2159</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flipV="1">
          <a:off x="21323300" y="6629540"/>
          <a:ext cx="838200" cy="59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154373</xdr:rowOff>
    </xdr:from>
    <xdr:ext cx="469744" cy="259045"/>
    <xdr:sp macro="" textlink="">
      <xdr:nvSpPr>
        <xdr:cNvPr id="730" name="投資及び出資金平均値テキスト">
          <a:extLst>
            <a:ext uri="{FF2B5EF4-FFF2-40B4-BE49-F238E27FC236}">
              <a16:creationId xmlns:a16="http://schemas.microsoft.com/office/drawing/2014/main" id="{00000000-0008-0000-0600-0000DA020000}"/>
            </a:ext>
          </a:extLst>
        </xdr:cNvPr>
        <xdr:cNvSpPr txBox="1"/>
      </xdr:nvSpPr>
      <xdr:spPr>
        <a:xfrm>
          <a:off x="22212300" y="63265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131496</xdr:rowOff>
    </xdr:from>
    <xdr:to>
      <xdr:col>116</xdr:col>
      <xdr:colOff>114300</xdr:colOff>
      <xdr:row>38</xdr:row>
      <xdr:rowOff>61646</xdr:rowOff>
    </xdr:to>
    <xdr:sp macro="" textlink="">
      <xdr:nvSpPr>
        <xdr:cNvPr id="731" name="フローチャート: 判断 730">
          <a:extLst>
            <a:ext uri="{FF2B5EF4-FFF2-40B4-BE49-F238E27FC236}">
              <a16:creationId xmlns:a16="http://schemas.microsoft.com/office/drawing/2014/main" id="{00000000-0008-0000-0600-0000DB020000}"/>
            </a:ext>
          </a:extLst>
        </xdr:cNvPr>
        <xdr:cNvSpPr/>
      </xdr:nvSpPr>
      <xdr:spPr>
        <a:xfrm>
          <a:off x="22110700" y="6475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2159</xdr:rowOff>
    </xdr:from>
    <xdr:to>
      <xdr:col>111</xdr:col>
      <xdr:colOff>177800</xdr:colOff>
      <xdr:row>39</xdr:row>
      <xdr:rowOff>44450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flipV="1">
          <a:off x="20434300" y="6688709"/>
          <a:ext cx="889000" cy="42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37350</xdr:rowOff>
    </xdr:from>
    <xdr:to>
      <xdr:col>112</xdr:col>
      <xdr:colOff>38100</xdr:colOff>
      <xdr:row>38</xdr:row>
      <xdr:rowOff>138950</xdr:rowOff>
    </xdr:to>
    <xdr:sp macro="" textlink="">
      <xdr:nvSpPr>
        <xdr:cNvPr id="733" name="フローチャート: 判断 732">
          <a:extLst>
            <a:ext uri="{FF2B5EF4-FFF2-40B4-BE49-F238E27FC236}">
              <a16:creationId xmlns:a16="http://schemas.microsoft.com/office/drawing/2014/main" id="{00000000-0008-0000-0600-0000DD020000}"/>
            </a:ext>
          </a:extLst>
        </xdr:cNvPr>
        <xdr:cNvSpPr/>
      </xdr:nvSpPr>
      <xdr:spPr>
        <a:xfrm>
          <a:off x="21272500" y="6552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155478</xdr:rowOff>
    </xdr:from>
    <xdr:ext cx="469744"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21088428" y="6327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67335</xdr:rowOff>
    </xdr:from>
    <xdr:to>
      <xdr:col>107</xdr:col>
      <xdr:colOff>101600</xdr:colOff>
      <xdr:row>38</xdr:row>
      <xdr:rowOff>168935</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0383500" y="658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14012</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0199428" y="6357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81509</xdr:rowOff>
    </xdr:from>
    <xdr:to>
      <xdr:col>102</xdr:col>
      <xdr:colOff>165100</xdr:colOff>
      <xdr:row>39</xdr:row>
      <xdr:rowOff>11659</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19494500" y="6596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28186</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9310428" y="6371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84975</xdr:rowOff>
    </xdr:from>
    <xdr:to>
      <xdr:col>98</xdr:col>
      <xdr:colOff>38100</xdr:colOff>
      <xdr:row>39</xdr:row>
      <xdr:rowOff>15125</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18605500" y="6600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31653</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8421428" y="6375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63640</xdr:rowOff>
    </xdr:from>
    <xdr:to>
      <xdr:col>116</xdr:col>
      <xdr:colOff>114300</xdr:colOff>
      <xdr:row>38</xdr:row>
      <xdr:rowOff>165240</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2110700" y="6578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150017</xdr:rowOff>
    </xdr:from>
    <xdr:ext cx="469744" cy="259045"/>
    <xdr:sp macro="" textlink="">
      <xdr:nvSpPr>
        <xdr:cNvPr id="749" name="投資及び出資金該当値テキスト">
          <a:extLst>
            <a:ext uri="{FF2B5EF4-FFF2-40B4-BE49-F238E27FC236}">
              <a16:creationId xmlns:a16="http://schemas.microsoft.com/office/drawing/2014/main" id="{00000000-0008-0000-0600-0000ED020000}"/>
            </a:ext>
          </a:extLst>
        </xdr:cNvPr>
        <xdr:cNvSpPr txBox="1"/>
      </xdr:nvSpPr>
      <xdr:spPr>
        <a:xfrm>
          <a:off x="22212300" y="6493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122809</xdr:rowOff>
    </xdr:from>
    <xdr:to>
      <xdr:col>112</xdr:col>
      <xdr:colOff>38100</xdr:colOff>
      <xdr:row>39</xdr:row>
      <xdr:rowOff>52959</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1272500" y="6637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39</xdr:row>
      <xdr:rowOff>44086</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088428" y="6730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7" name="直線コネクタ 766">
          <a:extLst>
            <a:ext uri="{FF2B5EF4-FFF2-40B4-BE49-F238E27FC236}">
              <a16:creationId xmlns:a16="http://schemas.microsoft.com/office/drawing/2014/main" id="{00000000-0008-0000-0600-0000FF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8" name="貸付金グラフ枠">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70869</xdr:rowOff>
    </xdr:from>
    <xdr:to>
      <xdr:col>116</xdr:col>
      <xdr:colOff>62864</xdr:colOff>
      <xdr:row>58</xdr:row>
      <xdr:rowOff>139700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flipV="1">
          <a:off x="22159595" y="8643369"/>
          <a:ext cx="1269" cy="1440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0" name="貸付金最小値テキスト">
          <a:extLst>
            <a:ext uri="{FF2B5EF4-FFF2-40B4-BE49-F238E27FC236}">
              <a16:creationId xmlns:a16="http://schemas.microsoft.com/office/drawing/2014/main" id="{00000000-0008-0000-0600-00000C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17546</xdr:rowOff>
    </xdr:from>
    <xdr:ext cx="534377" cy="259045"/>
    <xdr:sp macro="" textlink="">
      <xdr:nvSpPr>
        <xdr:cNvPr id="782" name="貸付金最大値テキスト">
          <a:extLst>
            <a:ext uri="{FF2B5EF4-FFF2-40B4-BE49-F238E27FC236}">
              <a16:creationId xmlns:a16="http://schemas.microsoft.com/office/drawing/2014/main" id="{00000000-0008-0000-0600-00000E030000}"/>
            </a:ext>
          </a:extLst>
        </xdr:cNvPr>
        <xdr:cNvSpPr txBox="1"/>
      </xdr:nvSpPr>
      <xdr:spPr>
        <a:xfrm>
          <a:off x="22212300" y="8418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70869</xdr:rowOff>
    </xdr:from>
    <xdr:to>
      <xdr:col>116</xdr:col>
      <xdr:colOff>152400</xdr:colOff>
      <xdr:row>50</xdr:row>
      <xdr:rowOff>70869</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2072600" y="8643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98529</xdr:rowOff>
    </xdr:from>
    <xdr:to>
      <xdr:col>116</xdr:col>
      <xdr:colOff>63500</xdr:colOff>
      <xdr:row>57</xdr:row>
      <xdr:rowOff>99147</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1323300" y="9871179"/>
          <a:ext cx="838200" cy="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153532</xdr:rowOff>
    </xdr:from>
    <xdr:ext cx="469744" cy="259045"/>
    <xdr:sp macro="" textlink="">
      <xdr:nvSpPr>
        <xdr:cNvPr id="785" name="貸付金平均値テキスト">
          <a:extLst>
            <a:ext uri="{FF2B5EF4-FFF2-40B4-BE49-F238E27FC236}">
              <a16:creationId xmlns:a16="http://schemas.microsoft.com/office/drawing/2014/main" id="{00000000-0008-0000-0600-000011030000}"/>
            </a:ext>
          </a:extLst>
        </xdr:cNvPr>
        <xdr:cNvSpPr txBox="1"/>
      </xdr:nvSpPr>
      <xdr:spPr>
        <a:xfrm>
          <a:off x="22212300" y="99261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3655</xdr:rowOff>
    </xdr:from>
    <xdr:to>
      <xdr:col>116</xdr:col>
      <xdr:colOff>114300</xdr:colOff>
      <xdr:row>58</xdr:row>
      <xdr:rowOff>105255</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2110700" y="9947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98529</xdr:rowOff>
    </xdr:from>
    <xdr:to>
      <xdr:col>111</xdr:col>
      <xdr:colOff>177800</xdr:colOff>
      <xdr:row>57</xdr:row>
      <xdr:rowOff>99055</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flipV="1">
          <a:off x="20434300" y="9871179"/>
          <a:ext cx="889000" cy="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63526</xdr:rowOff>
    </xdr:from>
    <xdr:to>
      <xdr:col>112</xdr:col>
      <xdr:colOff>38100</xdr:colOff>
      <xdr:row>57</xdr:row>
      <xdr:rowOff>165126</xdr:rowOff>
    </xdr:to>
    <xdr:sp macro="" textlink="">
      <xdr:nvSpPr>
        <xdr:cNvPr id="788" name="フローチャート: 判断 787">
          <a:extLst>
            <a:ext uri="{FF2B5EF4-FFF2-40B4-BE49-F238E27FC236}">
              <a16:creationId xmlns:a16="http://schemas.microsoft.com/office/drawing/2014/main" id="{00000000-0008-0000-0600-000014030000}"/>
            </a:ext>
          </a:extLst>
        </xdr:cNvPr>
        <xdr:cNvSpPr/>
      </xdr:nvSpPr>
      <xdr:spPr>
        <a:xfrm>
          <a:off x="21272500" y="9836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156253</xdr:rowOff>
    </xdr:from>
    <xdr:ext cx="469744"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21088428" y="9928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99055</xdr:rowOff>
    </xdr:from>
    <xdr:to>
      <xdr:col>107</xdr:col>
      <xdr:colOff>50800</xdr:colOff>
      <xdr:row>58</xdr:row>
      <xdr:rowOff>40465</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19545300" y="9871705"/>
          <a:ext cx="889000" cy="11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170030</xdr:rowOff>
    </xdr:from>
    <xdr:to>
      <xdr:col>107</xdr:col>
      <xdr:colOff>101600</xdr:colOff>
      <xdr:row>57</xdr:row>
      <xdr:rowOff>100180</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0383500" y="9771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55</xdr:row>
      <xdr:rowOff>116707</xdr:rowOff>
    </xdr:from>
    <xdr:ext cx="534377"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0167111" y="9546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40465</xdr:rowOff>
    </xdr:from>
    <xdr:to>
      <xdr:col>102</xdr:col>
      <xdr:colOff>114300</xdr:colOff>
      <xdr:row>58</xdr:row>
      <xdr:rowOff>41973</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flipV="1">
          <a:off x="18656300" y="9984565"/>
          <a:ext cx="889000" cy="1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152291</xdr:rowOff>
    </xdr:from>
    <xdr:to>
      <xdr:col>102</xdr:col>
      <xdr:colOff>165100</xdr:colOff>
      <xdr:row>58</xdr:row>
      <xdr:rowOff>82441</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9494500" y="9924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98968</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9310428" y="9700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8570</xdr:rowOff>
    </xdr:from>
    <xdr:to>
      <xdr:col>98</xdr:col>
      <xdr:colOff>38100</xdr:colOff>
      <xdr:row>58</xdr:row>
      <xdr:rowOff>110170</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18605500" y="9952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101297</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8421428" y="10045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48347</xdr:rowOff>
    </xdr:from>
    <xdr:to>
      <xdr:col>116</xdr:col>
      <xdr:colOff>114300</xdr:colOff>
      <xdr:row>57</xdr:row>
      <xdr:rowOff>149947</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2110700" y="9820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71224</xdr:rowOff>
    </xdr:from>
    <xdr:ext cx="469744" cy="259045"/>
    <xdr:sp macro="" textlink="">
      <xdr:nvSpPr>
        <xdr:cNvPr id="804" name="貸付金該当値テキスト">
          <a:extLst>
            <a:ext uri="{FF2B5EF4-FFF2-40B4-BE49-F238E27FC236}">
              <a16:creationId xmlns:a16="http://schemas.microsoft.com/office/drawing/2014/main" id="{00000000-0008-0000-0600-000024030000}"/>
            </a:ext>
          </a:extLst>
        </xdr:cNvPr>
        <xdr:cNvSpPr txBox="1"/>
      </xdr:nvSpPr>
      <xdr:spPr>
        <a:xfrm>
          <a:off x="22212300" y="9672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47729</xdr:rowOff>
    </xdr:from>
    <xdr:to>
      <xdr:col>112</xdr:col>
      <xdr:colOff>38100</xdr:colOff>
      <xdr:row>57</xdr:row>
      <xdr:rowOff>149329</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1272500" y="9820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165856</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088428" y="9595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48255</xdr:rowOff>
    </xdr:from>
    <xdr:to>
      <xdr:col>107</xdr:col>
      <xdr:colOff>101600</xdr:colOff>
      <xdr:row>57</xdr:row>
      <xdr:rowOff>149855</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20383500" y="9820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140982</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0199428" y="9913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161115</xdr:rowOff>
    </xdr:from>
    <xdr:to>
      <xdr:col>102</xdr:col>
      <xdr:colOff>165100</xdr:colOff>
      <xdr:row>58</xdr:row>
      <xdr:rowOff>91265</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9494500" y="9933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82392</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428" y="10026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162623</xdr:rowOff>
    </xdr:from>
    <xdr:to>
      <xdr:col>98</xdr:col>
      <xdr:colOff>38100</xdr:colOff>
      <xdr:row>58</xdr:row>
      <xdr:rowOff>92773</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18605500" y="9935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109300</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428" y="9710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2" name="直線コネクタ 821">
          <a:extLst>
            <a:ext uri="{FF2B5EF4-FFF2-40B4-BE49-F238E27FC236}">
              <a16:creationId xmlns:a16="http://schemas.microsoft.com/office/drawing/2014/main" id="{00000000-0008-0000-0600-000036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4" name="直線コネクタ 823">
          <a:extLst>
            <a:ext uri="{FF2B5EF4-FFF2-40B4-BE49-F238E27FC236}">
              <a16:creationId xmlns:a16="http://schemas.microsoft.com/office/drawing/2014/main" id="{00000000-0008-0000-0600-000038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8" name="繰出金グラフ枠">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98977</xdr:rowOff>
    </xdr:from>
    <xdr:to>
      <xdr:col>116</xdr:col>
      <xdr:colOff>62864</xdr:colOff>
      <xdr:row>78</xdr:row>
      <xdr:rowOff>159489</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flipV="1">
          <a:off x="22159595" y="12100477"/>
          <a:ext cx="1269" cy="1432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163316</xdr:rowOff>
    </xdr:from>
    <xdr:ext cx="534377" cy="259045"/>
    <xdr:sp macro="" textlink="">
      <xdr:nvSpPr>
        <xdr:cNvPr id="840" name="繰出金最小値テキスト">
          <a:extLst>
            <a:ext uri="{FF2B5EF4-FFF2-40B4-BE49-F238E27FC236}">
              <a16:creationId xmlns:a16="http://schemas.microsoft.com/office/drawing/2014/main" id="{00000000-0008-0000-0600-000048030000}"/>
            </a:ext>
          </a:extLst>
        </xdr:cNvPr>
        <xdr:cNvSpPr txBox="1"/>
      </xdr:nvSpPr>
      <xdr:spPr>
        <a:xfrm>
          <a:off x="22212300" y="13536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159489</xdr:rowOff>
    </xdr:from>
    <xdr:to>
      <xdr:col>116</xdr:col>
      <xdr:colOff>152400</xdr:colOff>
      <xdr:row>78</xdr:row>
      <xdr:rowOff>159489</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22072600" y="135325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45654</xdr:rowOff>
    </xdr:from>
    <xdr:ext cx="599010" cy="259045"/>
    <xdr:sp macro="" textlink="">
      <xdr:nvSpPr>
        <xdr:cNvPr id="842" name="繰出金最大値テキスト">
          <a:extLst>
            <a:ext uri="{FF2B5EF4-FFF2-40B4-BE49-F238E27FC236}">
              <a16:creationId xmlns:a16="http://schemas.microsoft.com/office/drawing/2014/main" id="{00000000-0008-0000-0600-00004A030000}"/>
            </a:ext>
          </a:extLst>
        </xdr:cNvPr>
        <xdr:cNvSpPr txBox="1"/>
      </xdr:nvSpPr>
      <xdr:spPr>
        <a:xfrm>
          <a:off x="22212300" y="118757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98977</xdr:rowOff>
    </xdr:from>
    <xdr:to>
      <xdr:col>116</xdr:col>
      <xdr:colOff>152400</xdr:colOff>
      <xdr:row>70</xdr:row>
      <xdr:rowOff>98977</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2072600" y="12100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49387</xdr:rowOff>
    </xdr:from>
    <xdr:to>
      <xdr:col>116</xdr:col>
      <xdr:colOff>63500</xdr:colOff>
      <xdr:row>75</xdr:row>
      <xdr:rowOff>11357</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21323300" y="12736687"/>
          <a:ext cx="838200" cy="133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16561</xdr:rowOff>
    </xdr:from>
    <xdr:ext cx="534377" cy="259045"/>
    <xdr:sp macro="" textlink="">
      <xdr:nvSpPr>
        <xdr:cNvPr id="845" name="繰出金平均値テキスト">
          <a:extLst>
            <a:ext uri="{FF2B5EF4-FFF2-40B4-BE49-F238E27FC236}">
              <a16:creationId xmlns:a16="http://schemas.microsoft.com/office/drawing/2014/main" id="{00000000-0008-0000-0600-00004D030000}"/>
            </a:ext>
          </a:extLst>
        </xdr:cNvPr>
        <xdr:cNvSpPr txBox="1"/>
      </xdr:nvSpPr>
      <xdr:spPr>
        <a:xfrm>
          <a:off x="22212300" y="128753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38134</xdr:rowOff>
    </xdr:from>
    <xdr:to>
      <xdr:col>116</xdr:col>
      <xdr:colOff>114300</xdr:colOff>
      <xdr:row>75</xdr:row>
      <xdr:rowOff>139734</xdr:rowOff>
    </xdr:to>
    <xdr:sp macro="" textlink="">
      <xdr:nvSpPr>
        <xdr:cNvPr id="846" name="フローチャート: 判断 845">
          <a:extLst>
            <a:ext uri="{FF2B5EF4-FFF2-40B4-BE49-F238E27FC236}">
              <a16:creationId xmlns:a16="http://schemas.microsoft.com/office/drawing/2014/main" id="{00000000-0008-0000-0600-00004E030000}"/>
            </a:ext>
          </a:extLst>
        </xdr:cNvPr>
        <xdr:cNvSpPr/>
      </xdr:nvSpPr>
      <xdr:spPr>
        <a:xfrm>
          <a:off x="22110700" y="1289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49387</xdr:rowOff>
    </xdr:from>
    <xdr:to>
      <xdr:col>111</xdr:col>
      <xdr:colOff>177800</xdr:colOff>
      <xdr:row>74</xdr:row>
      <xdr:rowOff>98192</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0434300" y="12736687"/>
          <a:ext cx="889000" cy="48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23537</xdr:rowOff>
    </xdr:from>
    <xdr:to>
      <xdr:col>112</xdr:col>
      <xdr:colOff>38100</xdr:colOff>
      <xdr:row>74</xdr:row>
      <xdr:rowOff>125137</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1272500" y="12710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116264</xdr:rowOff>
    </xdr:from>
    <xdr:ext cx="534377"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21056111" y="12803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98192</xdr:rowOff>
    </xdr:from>
    <xdr:to>
      <xdr:col>107</xdr:col>
      <xdr:colOff>50800</xdr:colOff>
      <xdr:row>74</xdr:row>
      <xdr:rowOff>131340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19545300" y="12785492"/>
          <a:ext cx="889000" cy="33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24500</xdr:rowOff>
    </xdr:from>
    <xdr:to>
      <xdr:col>107</xdr:col>
      <xdr:colOff>101600</xdr:colOff>
      <xdr:row>74</xdr:row>
      <xdr:rowOff>126100</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0383500" y="1271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142627</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0167111" y="12487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131340</xdr:rowOff>
    </xdr:from>
    <xdr:to>
      <xdr:col>102</xdr:col>
      <xdr:colOff>114300</xdr:colOff>
      <xdr:row>74</xdr:row>
      <xdr:rowOff>156045</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18656300" y="12818640"/>
          <a:ext cx="889000" cy="24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49695</xdr:rowOff>
    </xdr:from>
    <xdr:to>
      <xdr:col>102</xdr:col>
      <xdr:colOff>165100</xdr:colOff>
      <xdr:row>74</xdr:row>
      <xdr:rowOff>151295</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19494500" y="12736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167822</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9278111" y="12512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497</xdr:rowOff>
    </xdr:from>
    <xdr:to>
      <xdr:col>98</xdr:col>
      <xdr:colOff>38100</xdr:colOff>
      <xdr:row>74</xdr:row>
      <xdr:rowOff>102097</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18605500" y="12687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118624</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8389111" y="12463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132007</xdr:rowOff>
    </xdr:from>
    <xdr:to>
      <xdr:col>116</xdr:col>
      <xdr:colOff>114300</xdr:colOff>
      <xdr:row>75</xdr:row>
      <xdr:rowOff>62157</xdr:rowOff>
    </xdr:to>
    <xdr:sp macro="" textlink="">
      <xdr:nvSpPr>
        <xdr:cNvPr id="863" name="楕円 862">
          <a:extLst>
            <a:ext uri="{FF2B5EF4-FFF2-40B4-BE49-F238E27FC236}">
              <a16:creationId xmlns:a16="http://schemas.microsoft.com/office/drawing/2014/main" id="{00000000-0008-0000-0600-00005F030000}"/>
            </a:ext>
          </a:extLst>
        </xdr:cNvPr>
        <xdr:cNvSpPr/>
      </xdr:nvSpPr>
      <xdr:spPr>
        <a:xfrm>
          <a:off x="22110700" y="12819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154884</xdr:rowOff>
    </xdr:from>
    <xdr:ext cx="534377" cy="259045"/>
    <xdr:sp macro="" textlink="">
      <xdr:nvSpPr>
        <xdr:cNvPr id="864" name="繰出金該当値テキスト">
          <a:extLst>
            <a:ext uri="{FF2B5EF4-FFF2-40B4-BE49-F238E27FC236}">
              <a16:creationId xmlns:a16="http://schemas.microsoft.com/office/drawing/2014/main" id="{00000000-0008-0000-0600-000060030000}"/>
            </a:ext>
          </a:extLst>
        </xdr:cNvPr>
        <xdr:cNvSpPr txBox="1"/>
      </xdr:nvSpPr>
      <xdr:spPr>
        <a:xfrm>
          <a:off x="22212300" y="12670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170037</xdr:rowOff>
    </xdr:from>
    <xdr:to>
      <xdr:col>112</xdr:col>
      <xdr:colOff>38100</xdr:colOff>
      <xdr:row>74</xdr:row>
      <xdr:rowOff>100187</xdr:rowOff>
    </xdr:to>
    <xdr:sp macro="" textlink="">
      <xdr:nvSpPr>
        <xdr:cNvPr id="865" name="楕円 864">
          <a:extLst>
            <a:ext uri="{FF2B5EF4-FFF2-40B4-BE49-F238E27FC236}">
              <a16:creationId xmlns:a16="http://schemas.microsoft.com/office/drawing/2014/main" id="{00000000-0008-0000-0600-000061030000}"/>
            </a:ext>
          </a:extLst>
        </xdr:cNvPr>
        <xdr:cNvSpPr/>
      </xdr:nvSpPr>
      <xdr:spPr>
        <a:xfrm>
          <a:off x="21272500" y="12685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116714</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056111" y="12461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47392</xdr:rowOff>
    </xdr:from>
    <xdr:to>
      <xdr:col>107</xdr:col>
      <xdr:colOff>101600</xdr:colOff>
      <xdr:row>74</xdr:row>
      <xdr:rowOff>148992</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0383500" y="12734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140119</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67111" y="12827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80540</xdr:rowOff>
    </xdr:from>
    <xdr:to>
      <xdr:col>102</xdr:col>
      <xdr:colOff>165100</xdr:colOff>
      <xdr:row>75</xdr:row>
      <xdr:rowOff>10690</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19494500" y="12767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1817</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2860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105245</xdr:rowOff>
    </xdr:from>
    <xdr:to>
      <xdr:col>98</xdr:col>
      <xdr:colOff>38100</xdr:colOff>
      <xdr:row>75</xdr:row>
      <xdr:rowOff>35395</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18605500" y="12792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26522</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2885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7" name="前年度繰上充用金グラフ枠">
          <a:extLst>
            <a:ext uri="{FF2B5EF4-FFF2-40B4-BE49-F238E27FC236}">
              <a16:creationId xmlns:a16="http://schemas.microsoft.com/office/drawing/2014/main" id="{00000000-0008-0000-0600-00007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9" name="前年度繰上充用金最小値テキスト">
          <a:extLst>
            <a:ext uri="{FF2B5EF4-FFF2-40B4-BE49-F238E27FC236}">
              <a16:creationId xmlns:a16="http://schemas.microsoft.com/office/drawing/2014/main" id="{00000000-0008-0000-0600-00007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1" name="前年度繰上充用金最大値テキスト">
          <a:extLst>
            <a:ext uri="{FF2B5EF4-FFF2-40B4-BE49-F238E27FC236}">
              <a16:creationId xmlns:a16="http://schemas.microsoft.com/office/drawing/2014/main" id="{00000000-0008-0000-0600-00007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4" name="前年度繰上充用金平均値テキスト">
          <a:extLst>
            <a:ext uri="{FF2B5EF4-FFF2-40B4-BE49-F238E27FC236}">
              <a16:creationId xmlns:a16="http://schemas.microsoft.com/office/drawing/2014/main" id="{00000000-0008-0000-0600-00007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5" name="フローチャート: 判断 894">
          <a:extLst>
            <a:ext uri="{FF2B5EF4-FFF2-40B4-BE49-F238E27FC236}">
              <a16:creationId xmlns:a16="http://schemas.microsoft.com/office/drawing/2014/main" id="{00000000-0008-0000-0600-00007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2" name="楕円 911">
          <a:extLst>
            <a:ext uri="{FF2B5EF4-FFF2-40B4-BE49-F238E27FC236}">
              <a16:creationId xmlns:a16="http://schemas.microsoft.com/office/drawing/2014/main" id="{00000000-0008-0000-0600-00009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3" name="前年度繰上充用金該当値テキスト">
          <a:extLst>
            <a:ext uri="{FF2B5EF4-FFF2-40B4-BE49-F238E27FC236}">
              <a16:creationId xmlns:a16="http://schemas.microsoft.com/office/drawing/2014/main" id="{00000000-0008-0000-0600-00009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4" name="楕円 913">
          <a:extLst>
            <a:ext uri="{FF2B5EF4-FFF2-40B4-BE49-F238E27FC236}">
              <a16:creationId xmlns:a16="http://schemas.microsoft.com/office/drawing/2014/main" id="{00000000-0008-0000-0600-00009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3" name="正方形/長方形 922">
          <a:extLst>
            <a:ext uri="{FF2B5EF4-FFF2-40B4-BE49-F238E27FC236}">
              <a16:creationId xmlns:a16="http://schemas.microsoft.com/office/drawing/2014/main" id="{00000000-0008-0000-0600-00009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fontAlgn="t"/>
          <a:r>
            <a:rPr lang="ja-JP" altLang="en-US" sz="1400" b="0" i="0">
              <a:solidFill>
                <a:sysClr val="windowText" lastClr="000000"/>
              </a:solidFill>
              <a:effectLst/>
              <a:latin typeface="ＭＳ Ｐゴシック" panose="020B0600070205080204" pitchFamily="50" charset="-128"/>
              <a:ea typeface="ＭＳ Ｐゴシック" panose="020B0600070205080204" pitchFamily="50" charset="-128"/>
              <a:cs typeface="+mn-cs"/>
            </a:rPr>
            <a:t>・人件費は、常勤職員の賞与や給与水準の上昇により、引き続き増加傾向にある。</a:t>
          </a:r>
        </a:p>
        <a:p>
          <a:pPr fontAlgn="t"/>
          <a:r>
            <a:rPr lang="ja-JP" altLang="en-US" sz="1400" b="0" i="0">
              <a:solidFill>
                <a:sysClr val="windowText" lastClr="000000"/>
              </a:solidFill>
              <a:effectLst/>
              <a:latin typeface="ＭＳ Ｐゴシック" panose="020B0600070205080204" pitchFamily="50" charset="-128"/>
              <a:ea typeface="ＭＳ Ｐゴシック" panose="020B0600070205080204" pitchFamily="50" charset="-128"/>
              <a:cs typeface="+mn-cs"/>
            </a:rPr>
            <a:t>・また、普通建設事業費（新規整備・更新整備）は前年度から大きく伸びており、今年度も学校関連施設への投資が大きな割合を占めている。今後も教育施設への支出が増える見込みである一方、人口減少が進むことで一人当たりの負担が高まることが想定される。</a:t>
          </a:r>
        </a:p>
        <a:p>
          <a:pPr fontAlgn="t"/>
          <a:r>
            <a:rPr lang="ja-JP" altLang="en-US" sz="1400" b="0" i="0">
              <a:solidFill>
                <a:sysClr val="windowText" lastClr="000000"/>
              </a:solidFill>
              <a:effectLst/>
              <a:latin typeface="ＭＳ Ｐゴシック" panose="020B0600070205080204" pitchFamily="50" charset="-128"/>
              <a:ea typeface="ＭＳ Ｐゴシック" panose="020B0600070205080204" pitchFamily="50" charset="-128"/>
              <a:cs typeface="+mn-cs"/>
            </a:rPr>
            <a:t>このため、将来の人口動向や住民ニーズを踏まえ、投資規模を慎重に検討していく必要がある。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香川県琴平町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8,140
7,848
8.47
5,878,634
5,666,758
184,008
3,016,230
4,703,260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8.1
9.8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114808</xdr:rowOff>
    </xdr:from>
    <xdr:to>
      <xdr:col>24</xdr:col>
      <xdr:colOff>62865</xdr:colOff>
      <xdr:row>39</xdr:row>
      <xdr:rowOff>102489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29758"/>
          <a:ext cx="1270" cy="13592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106316</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792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102489</xdr:rowOff>
    </xdr:from>
    <xdr:to>
      <xdr:col>24</xdr:col>
      <xdr:colOff>152400</xdr:colOff>
      <xdr:row>39</xdr:row>
      <xdr:rowOff>102489</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89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61485</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204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16,246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114808</xdr:rowOff>
    </xdr:from>
    <xdr:to>
      <xdr:col>24</xdr:col>
      <xdr:colOff>152400</xdr:colOff>
      <xdr:row>31</xdr:row>
      <xdr:rowOff>114808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29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69342</xdr:rowOff>
    </xdr:from>
    <xdr:to>
      <xdr:col>24</xdr:col>
      <xdr:colOff>63500</xdr:colOff>
      <xdr:row>36</xdr:row>
      <xdr:rowOff>75311</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241542"/>
          <a:ext cx="838200" cy="5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168927</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1696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19050</xdr:rowOff>
    </xdr:from>
    <xdr:to>
      <xdr:col>24</xdr:col>
      <xdr:colOff>114300</xdr:colOff>
      <xdr:row>36</xdr:row>
      <xdr:rowOff>120650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9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75311</xdr:rowOff>
    </xdr:from>
    <xdr:to>
      <xdr:col>19</xdr:col>
      <xdr:colOff>177800</xdr:colOff>
      <xdr:row>36</xdr:row>
      <xdr:rowOff>94361</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247511"/>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57912</xdr:rowOff>
    </xdr:from>
    <xdr:to>
      <xdr:col>20</xdr:col>
      <xdr:colOff>38100</xdr:colOff>
      <xdr:row>36</xdr:row>
      <xdr:rowOff>159512</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150639</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322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94361</xdr:rowOff>
    </xdr:from>
    <xdr:to>
      <xdr:col>15</xdr:col>
      <xdr:colOff>50800</xdr:colOff>
      <xdr:row>36</xdr:row>
      <xdr:rowOff>137414</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266561"/>
          <a:ext cx="889000" cy="43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84074</xdr:rowOff>
    </xdr:from>
    <xdr:to>
      <xdr:col>15</xdr:col>
      <xdr:colOff>101600</xdr:colOff>
      <xdr:row>37</xdr:row>
      <xdr:rowOff>14224</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256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5351</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349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137414</xdr:rowOff>
    </xdr:from>
    <xdr:to>
      <xdr:col>10</xdr:col>
      <xdr:colOff>114300</xdr:colOff>
      <xdr:row>37</xdr:row>
      <xdr:rowOff>127</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309614"/>
          <a:ext cx="889000" cy="34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79756</xdr:rowOff>
    </xdr:from>
    <xdr:to>
      <xdr:col>10</xdr:col>
      <xdr:colOff>165100</xdr:colOff>
      <xdr:row>37</xdr:row>
      <xdr:rowOff>9906</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251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26433</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027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87630</xdr:rowOff>
    </xdr:from>
    <xdr:to>
      <xdr:col>6</xdr:col>
      <xdr:colOff>38100</xdr:colOff>
      <xdr:row>37</xdr:row>
      <xdr:rowOff>17780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259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34307</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035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18542</xdr:rowOff>
    </xdr:from>
    <xdr:to>
      <xdr:col>24</xdr:col>
      <xdr:colOff>114300</xdr:colOff>
      <xdr:row>36</xdr:row>
      <xdr:rowOff>120142</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190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41419</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042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24511</xdr:rowOff>
    </xdr:from>
    <xdr:to>
      <xdr:col>20</xdr:col>
      <xdr:colOff>38100</xdr:colOff>
      <xdr:row>36</xdr:row>
      <xdr:rowOff>126111</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196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142638</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971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43561</xdr:rowOff>
    </xdr:from>
    <xdr:to>
      <xdr:col>15</xdr:col>
      <xdr:colOff>101600</xdr:colOff>
      <xdr:row>36</xdr:row>
      <xdr:rowOff>145161</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215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161688</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990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86614</xdr:rowOff>
    </xdr:from>
    <xdr:to>
      <xdr:col>10</xdr:col>
      <xdr:colOff>165100</xdr:colOff>
      <xdr:row>37</xdr:row>
      <xdr:rowOff>16764</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258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7891</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351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120777</xdr:rowOff>
    </xdr:from>
    <xdr:to>
      <xdr:col>6</xdr:col>
      <xdr:colOff>38100</xdr:colOff>
      <xdr:row>37</xdr:row>
      <xdr:rowOff>50927</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292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42054</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385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55945</xdr:rowOff>
    </xdr:from>
    <xdr:to>
      <xdr:col>24</xdr:col>
      <xdr:colOff>62865</xdr:colOff>
      <xdr:row>58</xdr:row>
      <xdr:rowOff>105911</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28445"/>
          <a:ext cx="1270" cy="14215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109738</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53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105911</xdr:rowOff>
    </xdr:from>
    <xdr:to>
      <xdr:col>24</xdr:col>
      <xdr:colOff>152400</xdr:colOff>
      <xdr:row>58</xdr:row>
      <xdr:rowOff>105911</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50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2622</xdr:rowOff>
    </xdr:from>
    <xdr:ext cx="690189"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0367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1,205,949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55945</xdr:rowOff>
    </xdr:from>
    <xdr:to>
      <xdr:col>24</xdr:col>
      <xdr:colOff>152400</xdr:colOff>
      <xdr:row>50</xdr:row>
      <xdr:rowOff>55945</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284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69408</xdr:rowOff>
    </xdr:from>
    <xdr:to>
      <xdr:col>24</xdr:col>
      <xdr:colOff>63500</xdr:colOff>
      <xdr:row>58</xdr:row>
      <xdr:rowOff>109963</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10013508"/>
          <a:ext cx="838200" cy="40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66147</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673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230,929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43270</xdr:rowOff>
    </xdr:from>
    <xdr:to>
      <xdr:col>24</xdr:col>
      <xdr:colOff>114300</xdr:colOff>
      <xdr:row>57</xdr:row>
      <xdr:rowOff>144870</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1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109963</xdr:rowOff>
    </xdr:from>
    <xdr:to>
      <xdr:col>19</xdr:col>
      <xdr:colOff>177800</xdr:colOff>
      <xdr:row>58</xdr:row>
      <xdr:rowOff>113619</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10054063"/>
          <a:ext cx="889000" cy="3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43135</xdr:rowOff>
    </xdr:from>
    <xdr:to>
      <xdr:col>20</xdr:col>
      <xdr:colOff>38100</xdr:colOff>
      <xdr:row>57</xdr:row>
      <xdr:rowOff>144735</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15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161262</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5910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111540</xdr:rowOff>
    </xdr:from>
    <xdr:to>
      <xdr:col>15</xdr:col>
      <xdr:colOff>50800</xdr:colOff>
      <xdr:row>58</xdr:row>
      <xdr:rowOff>113619</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10055640"/>
          <a:ext cx="889000" cy="2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32032</xdr:rowOff>
    </xdr:from>
    <xdr:to>
      <xdr:col>15</xdr:col>
      <xdr:colOff>101600</xdr:colOff>
      <xdr:row>57</xdr:row>
      <xdr:rowOff>133632</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04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150159</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579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164285</xdr:rowOff>
    </xdr:from>
    <xdr:to>
      <xdr:col>10</xdr:col>
      <xdr:colOff>114300</xdr:colOff>
      <xdr:row>58</xdr:row>
      <xdr:rowOff>111540</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936935"/>
          <a:ext cx="889000" cy="118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53999</xdr:rowOff>
    </xdr:from>
    <xdr:to>
      <xdr:col>10</xdr:col>
      <xdr:colOff>165100</xdr:colOff>
      <xdr:row>57</xdr:row>
      <xdr:rowOff>155599</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26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676</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601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143100</xdr:rowOff>
    </xdr:from>
    <xdr:to>
      <xdr:col>6</xdr:col>
      <xdr:colOff>38100</xdr:colOff>
      <xdr:row>57</xdr:row>
      <xdr:rowOff>73250</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74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89777</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519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18608</xdr:rowOff>
    </xdr:from>
    <xdr:to>
      <xdr:col>24</xdr:col>
      <xdr:colOff>114300</xdr:colOff>
      <xdr:row>58</xdr:row>
      <xdr:rowOff>120208</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962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104985</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8776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59163</xdr:rowOff>
    </xdr:from>
    <xdr:to>
      <xdr:col>20</xdr:col>
      <xdr:colOff>38100</xdr:colOff>
      <xdr:row>58</xdr:row>
      <xdr:rowOff>160763</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10003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151890</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10095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62819</xdr:rowOff>
    </xdr:from>
    <xdr:to>
      <xdr:col>15</xdr:col>
      <xdr:colOff>101600</xdr:colOff>
      <xdr:row>58</xdr:row>
      <xdr:rowOff>164419</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10006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155546</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10099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60740</xdr:rowOff>
    </xdr:from>
    <xdr:to>
      <xdr:col>10</xdr:col>
      <xdr:colOff>165100</xdr:colOff>
      <xdr:row>58</xdr:row>
      <xdr:rowOff>162340</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1000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153467</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10097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113485</xdr:rowOff>
    </xdr:from>
    <xdr:to>
      <xdr:col>6</xdr:col>
      <xdr:colOff>38100</xdr:colOff>
      <xdr:row>58</xdr:row>
      <xdr:rowOff>43635</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886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34762</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978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83469</xdr:rowOff>
    </xdr:from>
    <xdr:to>
      <xdr:col>24</xdr:col>
      <xdr:colOff>62865</xdr:colOff>
      <xdr:row>78</xdr:row>
      <xdr:rowOff>40077</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084969"/>
          <a:ext cx="1270" cy="1328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43904</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417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40077</xdr:rowOff>
    </xdr:from>
    <xdr:to>
      <xdr:col>24</xdr:col>
      <xdr:colOff>152400</xdr:colOff>
      <xdr:row>78</xdr:row>
      <xdr:rowOff>40077</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413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30146</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8601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494,759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83469</xdr:rowOff>
    </xdr:from>
    <xdr:to>
      <xdr:col>24</xdr:col>
      <xdr:colOff>152400</xdr:colOff>
      <xdr:row>70</xdr:row>
      <xdr:rowOff>83469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084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142850</xdr:rowOff>
    </xdr:from>
    <xdr:to>
      <xdr:col>24</xdr:col>
      <xdr:colOff>63500</xdr:colOff>
      <xdr:row>77</xdr:row>
      <xdr:rowOff>39863</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173050"/>
          <a:ext cx="838200" cy="68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72797</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9315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49919</xdr:rowOff>
    </xdr:from>
    <xdr:to>
      <xdr:col>24</xdr:col>
      <xdr:colOff>114300</xdr:colOff>
      <xdr:row>76</xdr:row>
      <xdr:rowOff>151519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3080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39863</xdr:rowOff>
    </xdr:from>
    <xdr:to>
      <xdr:col>19</xdr:col>
      <xdr:colOff>177800</xdr:colOff>
      <xdr:row>77</xdr:row>
      <xdr:rowOff>64643</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241513"/>
          <a:ext cx="889000" cy="2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95999</xdr:rowOff>
    </xdr:from>
    <xdr:to>
      <xdr:col>20</xdr:col>
      <xdr:colOff>38100</xdr:colOff>
      <xdr:row>77</xdr:row>
      <xdr:rowOff>26149</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126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42675</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9014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64643</xdr:rowOff>
    </xdr:from>
    <xdr:to>
      <xdr:col>15</xdr:col>
      <xdr:colOff>50800</xdr:colOff>
      <xdr:row>77</xdr:row>
      <xdr:rowOff>80305</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2019300" y="13266293"/>
          <a:ext cx="889000" cy="15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148107</xdr:rowOff>
    </xdr:from>
    <xdr:to>
      <xdr:col>15</xdr:col>
      <xdr:colOff>101600</xdr:colOff>
      <xdr:row>77</xdr:row>
      <xdr:rowOff>78257</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78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94784</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9535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80305</xdr:rowOff>
    </xdr:from>
    <xdr:to>
      <xdr:col>10</xdr:col>
      <xdr:colOff>114300</xdr:colOff>
      <xdr:row>77</xdr:row>
      <xdr:rowOff>169632</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281955"/>
          <a:ext cx="889000" cy="89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114934</xdr:rowOff>
    </xdr:from>
    <xdr:to>
      <xdr:col>10</xdr:col>
      <xdr:colOff>165100</xdr:colOff>
      <xdr:row>77</xdr:row>
      <xdr:rowOff>45084</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145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61611</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920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55194</xdr:rowOff>
    </xdr:from>
    <xdr:to>
      <xdr:col>6</xdr:col>
      <xdr:colOff>38100</xdr:colOff>
      <xdr:row>77</xdr:row>
      <xdr:rowOff>156794</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5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1871</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0320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92050</xdr:rowOff>
    </xdr:from>
    <xdr:to>
      <xdr:col>24</xdr:col>
      <xdr:colOff>114300</xdr:colOff>
      <xdr:row>77</xdr:row>
      <xdr:rowOff>22200</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12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70477</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31006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209,173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160513</xdr:rowOff>
    </xdr:from>
    <xdr:to>
      <xdr:col>20</xdr:col>
      <xdr:colOff>38100</xdr:colOff>
      <xdr:row>77</xdr:row>
      <xdr:rowOff>90663</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190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81790</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2834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13843</xdr:rowOff>
    </xdr:from>
    <xdr:to>
      <xdr:col>15</xdr:col>
      <xdr:colOff>101600</xdr:colOff>
      <xdr:row>77</xdr:row>
      <xdr:rowOff>115443</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215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106570</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3082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29505</xdr:rowOff>
    </xdr:from>
    <xdr:to>
      <xdr:col>10</xdr:col>
      <xdr:colOff>165100</xdr:colOff>
      <xdr:row>77</xdr:row>
      <xdr:rowOff>131105</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231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122232</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3238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118832</xdr:rowOff>
    </xdr:from>
    <xdr:to>
      <xdr:col>6</xdr:col>
      <xdr:colOff>38100</xdr:colOff>
      <xdr:row>78</xdr:row>
      <xdr:rowOff>48982</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320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40109</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413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95</xdr:row>
      <xdr:rowOff>54627</xdr:rowOff>
    </xdr:from>
    <xdr:ext cx="685572"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76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92</xdr:row>
      <xdr:rowOff>111777</xdr:rowOff>
    </xdr:from>
    <xdr:ext cx="685572"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76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168927</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142073</xdr:rowOff>
    </xdr:from>
    <xdr:to>
      <xdr:col>24</xdr:col>
      <xdr:colOff>62865</xdr:colOff>
      <xdr:row>98</xdr:row>
      <xdr:rowOff>126842</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744023"/>
          <a:ext cx="1270" cy="11849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130669</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32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126842</xdr:rowOff>
    </xdr:from>
    <xdr:to>
      <xdr:col>24</xdr:col>
      <xdr:colOff>152400</xdr:colOff>
      <xdr:row>98</xdr:row>
      <xdr:rowOff>126842</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28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88750</xdr:rowOff>
    </xdr:from>
    <xdr:ext cx="690189"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5192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2,619,809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142073</xdr:rowOff>
    </xdr:from>
    <xdr:to>
      <xdr:col>24</xdr:col>
      <xdr:colOff>152400</xdr:colOff>
      <xdr:row>91</xdr:row>
      <xdr:rowOff>142073</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744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110452</xdr:rowOff>
    </xdr:from>
    <xdr:to>
      <xdr:col>24</xdr:col>
      <xdr:colOff>63500</xdr:colOff>
      <xdr:row>98</xdr:row>
      <xdr:rowOff>113613</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3797300" y="16912552"/>
          <a:ext cx="838200" cy="3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44736</xdr:rowOff>
    </xdr:from>
    <xdr:ext cx="599010"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6753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21859</xdr:rowOff>
    </xdr:from>
    <xdr:to>
      <xdr:col>24</xdr:col>
      <xdr:colOff>114300</xdr:colOff>
      <xdr:row>98</xdr:row>
      <xdr:rowOff>123459</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823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113613</xdr:rowOff>
    </xdr:from>
    <xdr:to>
      <xdr:col>19</xdr:col>
      <xdr:colOff>177800</xdr:colOff>
      <xdr:row>98</xdr:row>
      <xdr:rowOff>113739</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2908300" y="16915713"/>
          <a:ext cx="889000" cy="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35220</xdr:rowOff>
    </xdr:from>
    <xdr:to>
      <xdr:col>20</xdr:col>
      <xdr:colOff>38100</xdr:colOff>
      <xdr:row>98</xdr:row>
      <xdr:rowOff>136820</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37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153347</xdr:rowOff>
    </xdr:from>
    <xdr:ext cx="599010"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497795" y="166125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113739</xdr:rowOff>
    </xdr:from>
    <xdr:to>
      <xdr:col>15</xdr:col>
      <xdr:colOff>50800</xdr:colOff>
      <xdr:row>98</xdr:row>
      <xdr:rowOff>116627</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019300" y="16915839"/>
          <a:ext cx="889000" cy="2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46030</xdr:rowOff>
    </xdr:from>
    <xdr:to>
      <xdr:col>15</xdr:col>
      <xdr:colOff>101600</xdr:colOff>
      <xdr:row>98</xdr:row>
      <xdr:rowOff>147630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84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164157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623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116627</xdr:rowOff>
    </xdr:from>
    <xdr:to>
      <xdr:col>10</xdr:col>
      <xdr:colOff>114300</xdr:colOff>
      <xdr:row>98</xdr:row>
      <xdr:rowOff>120965</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918727"/>
          <a:ext cx="889000" cy="4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49363</xdr:rowOff>
    </xdr:from>
    <xdr:to>
      <xdr:col>10</xdr:col>
      <xdr:colOff>165100</xdr:colOff>
      <xdr:row>98</xdr:row>
      <xdr:rowOff>150963</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51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167490</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626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53803</xdr:rowOff>
    </xdr:from>
    <xdr:to>
      <xdr:col>6</xdr:col>
      <xdr:colOff>38100</xdr:colOff>
      <xdr:row>98</xdr:row>
      <xdr:rowOff>155403</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855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480</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631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59652</xdr:rowOff>
    </xdr:from>
    <xdr:to>
      <xdr:col>24</xdr:col>
      <xdr:colOff>114300</xdr:colOff>
      <xdr:row>98</xdr:row>
      <xdr:rowOff>161252</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861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286</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802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62813</xdr:rowOff>
    </xdr:from>
    <xdr:to>
      <xdr:col>20</xdr:col>
      <xdr:colOff>38100</xdr:colOff>
      <xdr:row>98</xdr:row>
      <xdr:rowOff>164413</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864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155540</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957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62939</xdr:rowOff>
    </xdr:from>
    <xdr:to>
      <xdr:col>15</xdr:col>
      <xdr:colOff>101600</xdr:colOff>
      <xdr:row>98</xdr:row>
      <xdr:rowOff>164539</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865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155666</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957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65827</xdr:rowOff>
    </xdr:from>
    <xdr:to>
      <xdr:col>10</xdr:col>
      <xdr:colOff>165100</xdr:colOff>
      <xdr:row>98</xdr:row>
      <xdr:rowOff>167427</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867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158554</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960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70165</xdr:rowOff>
    </xdr:from>
    <xdr:to>
      <xdr:col>6</xdr:col>
      <xdr:colOff>38100</xdr:colOff>
      <xdr:row>99</xdr:row>
      <xdr:rowOff>315</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872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162892</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964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54627</xdr:rowOff>
    </xdr:from>
    <xdr:ext cx="53129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072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111777</xdr:rowOff>
    </xdr:from>
    <xdr:ext cx="53129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072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168927</xdr:rowOff>
    </xdr:from>
    <xdr:ext cx="53129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072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00000000-0008-0000-07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76149</xdr:rowOff>
    </xdr:from>
    <xdr:to>
      <xdr:col>54</xdr:col>
      <xdr:colOff>189865</xdr:colOff>
      <xdr:row>38</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flipV="1">
          <a:off x="10475595" y="5391099"/>
          <a:ext cx="1270" cy="12637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149567</xdr:rowOff>
    </xdr:from>
    <xdr:ext cx="249299" cy="259045"/>
    <xdr:sp macro="" textlink="">
      <xdr:nvSpPr>
        <xdr:cNvPr id="282" name="労働費最小値テキスト">
          <a:extLst>
            <a:ext uri="{FF2B5EF4-FFF2-40B4-BE49-F238E27FC236}">
              <a16:creationId xmlns:a16="http://schemas.microsoft.com/office/drawing/2014/main" id="{00000000-0008-0000-0700-00001A010000}"/>
            </a:ext>
          </a:extLst>
        </xdr:cNvPr>
        <xdr:cNvSpPr txBox="1"/>
      </xdr:nvSpPr>
      <xdr:spPr>
        <a:xfrm>
          <a:off x="10528300" y="66646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22826</xdr:rowOff>
    </xdr:from>
    <xdr:ext cx="534377" cy="259045"/>
    <xdr:sp macro="" textlink="">
      <xdr:nvSpPr>
        <xdr:cNvPr id="284" name="労働費最大値テキスト">
          <a:extLst>
            <a:ext uri="{FF2B5EF4-FFF2-40B4-BE49-F238E27FC236}">
              <a16:creationId xmlns:a16="http://schemas.microsoft.com/office/drawing/2014/main" id="{00000000-0008-0000-0700-00001C010000}"/>
            </a:ext>
          </a:extLst>
        </xdr:cNvPr>
        <xdr:cNvSpPr txBox="1"/>
      </xdr:nvSpPr>
      <xdr:spPr>
        <a:xfrm>
          <a:off x="10528300" y="5166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27,640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76149</xdr:rowOff>
    </xdr:from>
    <xdr:to>
      <xdr:col>55</xdr:col>
      <xdr:colOff>88900</xdr:colOff>
      <xdr:row>31</xdr:row>
      <xdr:rowOff>76149</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5391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111628</xdr:rowOff>
    </xdr:from>
    <xdr:to>
      <xdr:col>55</xdr:col>
      <xdr:colOff>0</xdr:colOff>
      <xdr:row>38</xdr:row>
      <xdr:rowOff>112131</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9639300" y="6626728"/>
          <a:ext cx="838200" cy="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67017</xdr:rowOff>
    </xdr:from>
    <xdr:ext cx="378565" cy="259045"/>
    <xdr:sp macro="" textlink="">
      <xdr:nvSpPr>
        <xdr:cNvPr id="287" name="労働費平均値テキスト">
          <a:extLst>
            <a:ext uri="{FF2B5EF4-FFF2-40B4-BE49-F238E27FC236}">
              <a16:creationId xmlns:a16="http://schemas.microsoft.com/office/drawing/2014/main" id="{00000000-0008-0000-0700-00001F010000}"/>
            </a:ext>
          </a:extLst>
        </xdr:cNvPr>
        <xdr:cNvSpPr txBox="1"/>
      </xdr:nvSpPr>
      <xdr:spPr>
        <a:xfrm>
          <a:off x="10528300" y="641066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44140</xdr:rowOff>
    </xdr:from>
    <xdr:to>
      <xdr:col>55</xdr:col>
      <xdr:colOff>50800</xdr:colOff>
      <xdr:row>38</xdr:row>
      <xdr:rowOff>145740</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10426700" y="6559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112131</xdr:rowOff>
    </xdr:from>
    <xdr:to>
      <xdr:col>50</xdr:col>
      <xdr:colOff>114300</xdr:colOff>
      <xdr:row>38</xdr:row>
      <xdr:rowOff>112588</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8750300" y="6627231"/>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47615</xdr:rowOff>
    </xdr:from>
    <xdr:to>
      <xdr:col>50</xdr:col>
      <xdr:colOff>165100</xdr:colOff>
      <xdr:row>38</xdr:row>
      <xdr:rowOff>149215</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9588500" y="6562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165742</xdr:rowOff>
    </xdr:from>
    <xdr:ext cx="378565"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9450017" y="63379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112588</xdr:rowOff>
    </xdr:from>
    <xdr:to>
      <xdr:col>45</xdr:col>
      <xdr:colOff>177800</xdr:colOff>
      <xdr:row>38</xdr:row>
      <xdr:rowOff>113137</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7861300" y="6627688"/>
          <a:ext cx="889000" cy="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42723</xdr:rowOff>
    </xdr:from>
    <xdr:to>
      <xdr:col>46</xdr:col>
      <xdr:colOff>38100</xdr:colOff>
      <xdr:row>38</xdr:row>
      <xdr:rowOff>144323</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8699500" y="6557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160850</xdr:rowOff>
    </xdr:from>
    <xdr:ext cx="469744"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8515428" y="6333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113137</xdr:rowOff>
    </xdr:from>
    <xdr:to>
      <xdr:col>41</xdr:col>
      <xdr:colOff>50800</xdr:colOff>
      <xdr:row>38</xdr:row>
      <xdr:rowOff>113777</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6972300" y="6628237"/>
          <a:ext cx="889000" cy="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50998</xdr:rowOff>
    </xdr:from>
    <xdr:to>
      <xdr:col>41</xdr:col>
      <xdr:colOff>101600</xdr:colOff>
      <xdr:row>38</xdr:row>
      <xdr:rowOff>152598</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7810500" y="6566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169125</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7672017" y="63413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41534</xdr:rowOff>
    </xdr:from>
    <xdr:to>
      <xdr:col>36</xdr:col>
      <xdr:colOff>165100</xdr:colOff>
      <xdr:row>38</xdr:row>
      <xdr:rowOff>143134</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6921500" y="6556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159661</xdr:rowOff>
    </xdr:from>
    <xdr:ext cx="469744"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737428" y="6331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60828</xdr:rowOff>
    </xdr:from>
    <xdr:to>
      <xdr:col>55</xdr:col>
      <xdr:colOff>50800</xdr:colOff>
      <xdr:row>38</xdr:row>
      <xdr:rowOff>162428</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10426700" y="6575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22567</xdr:rowOff>
    </xdr:from>
    <xdr:ext cx="378565" cy="259045"/>
    <xdr:sp macro="" textlink="">
      <xdr:nvSpPr>
        <xdr:cNvPr id="306" name="労働費該当値テキスト">
          <a:extLst>
            <a:ext uri="{FF2B5EF4-FFF2-40B4-BE49-F238E27FC236}">
              <a16:creationId xmlns:a16="http://schemas.microsoft.com/office/drawing/2014/main" id="{00000000-0008-0000-0700-000032010000}"/>
            </a:ext>
          </a:extLst>
        </xdr:cNvPr>
        <xdr:cNvSpPr txBox="1"/>
      </xdr:nvSpPr>
      <xdr:spPr>
        <a:xfrm>
          <a:off x="10528300" y="65376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61331</xdr:rowOff>
    </xdr:from>
    <xdr:to>
      <xdr:col>50</xdr:col>
      <xdr:colOff>165100</xdr:colOff>
      <xdr:row>38</xdr:row>
      <xdr:rowOff>162931</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9588500" y="6576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154058</xdr:rowOff>
    </xdr:from>
    <xdr:ext cx="378565"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50017" y="66691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61788</xdr:rowOff>
    </xdr:from>
    <xdr:to>
      <xdr:col>46</xdr:col>
      <xdr:colOff>38100</xdr:colOff>
      <xdr:row>38</xdr:row>
      <xdr:rowOff>163388</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8699500" y="6576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154515</xdr:rowOff>
    </xdr:from>
    <xdr:ext cx="378565"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561017" y="66696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62337</xdr:rowOff>
    </xdr:from>
    <xdr:to>
      <xdr:col>41</xdr:col>
      <xdr:colOff>101600</xdr:colOff>
      <xdr:row>38</xdr:row>
      <xdr:rowOff>163937</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7810500" y="6577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155064</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2017" y="66701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62977</xdr:rowOff>
    </xdr:from>
    <xdr:to>
      <xdr:col>36</xdr:col>
      <xdr:colOff>165100</xdr:colOff>
      <xdr:row>38</xdr:row>
      <xdr:rowOff>164577</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6921500" y="6578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155704</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83017" y="66708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農林水産業費グラフ枠">
          <a:extLst>
            <a:ext uri="{FF2B5EF4-FFF2-40B4-BE49-F238E27FC236}">
              <a16:creationId xmlns:a16="http://schemas.microsoft.com/office/drawing/2014/main" id="{00000000-0008-0000-0700-000051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141178</xdr:rowOff>
    </xdr:from>
    <xdr:to>
      <xdr:col>54</xdr:col>
      <xdr:colOff>189865</xdr:colOff>
      <xdr:row>59</xdr:row>
      <xdr:rowOff>36757</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flipV="1">
          <a:off x="10475595" y="8885128"/>
          <a:ext cx="1270" cy="1267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40584</xdr:rowOff>
    </xdr:from>
    <xdr:ext cx="469744" cy="259045"/>
    <xdr:sp macro="" textlink="">
      <xdr:nvSpPr>
        <xdr:cNvPr id="339" name="農林水産業費最小値テキスト">
          <a:extLst>
            <a:ext uri="{FF2B5EF4-FFF2-40B4-BE49-F238E27FC236}">
              <a16:creationId xmlns:a16="http://schemas.microsoft.com/office/drawing/2014/main" id="{00000000-0008-0000-0700-000053010000}"/>
            </a:ext>
          </a:extLst>
        </xdr:cNvPr>
        <xdr:cNvSpPr txBox="1"/>
      </xdr:nvSpPr>
      <xdr:spPr>
        <a:xfrm>
          <a:off x="10528300" y="10156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36757</xdr:rowOff>
    </xdr:from>
    <xdr:to>
      <xdr:col>55</xdr:col>
      <xdr:colOff>88900</xdr:colOff>
      <xdr:row>59</xdr:row>
      <xdr:rowOff>36757</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10388600" y="10152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87855</xdr:rowOff>
    </xdr:from>
    <xdr:ext cx="599010" cy="259045"/>
    <xdr:sp macro="" textlink="">
      <xdr:nvSpPr>
        <xdr:cNvPr id="341" name="農林水産業費最大値テキスト">
          <a:extLst>
            <a:ext uri="{FF2B5EF4-FFF2-40B4-BE49-F238E27FC236}">
              <a16:creationId xmlns:a16="http://schemas.microsoft.com/office/drawing/2014/main" id="{00000000-0008-0000-0700-000055010000}"/>
            </a:ext>
          </a:extLst>
        </xdr:cNvPr>
        <xdr:cNvSpPr txBox="1"/>
      </xdr:nvSpPr>
      <xdr:spPr>
        <a:xfrm>
          <a:off x="10528300" y="8660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334,612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141178</xdr:rowOff>
    </xdr:from>
    <xdr:to>
      <xdr:col>55</xdr:col>
      <xdr:colOff>88900</xdr:colOff>
      <xdr:row>51</xdr:row>
      <xdr:rowOff>141178</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8885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144180</xdr:rowOff>
    </xdr:from>
    <xdr:to>
      <xdr:col>55</xdr:col>
      <xdr:colOff>0</xdr:colOff>
      <xdr:row>58</xdr:row>
      <xdr:rowOff>159184</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9639300" y="10088280"/>
          <a:ext cx="838200" cy="15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152769</xdr:rowOff>
    </xdr:from>
    <xdr:ext cx="534377" cy="259045"/>
    <xdr:sp macro="" textlink="">
      <xdr:nvSpPr>
        <xdr:cNvPr id="344" name="農林水産業費平均値テキスト">
          <a:extLst>
            <a:ext uri="{FF2B5EF4-FFF2-40B4-BE49-F238E27FC236}">
              <a16:creationId xmlns:a16="http://schemas.microsoft.com/office/drawing/2014/main" id="{00000000-0008-0000-0700-000058010000}"/>
            </a:ext>
          </a:extLst>
        </xdr:cNvPr>
        <xdr:cNvSpPr txBox="1"/>
      </xdr:nvSpPr>
      <xdr:spPr>
        <a:xfrm>
          <a:off x="10528300" y="97539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129892</xdr:rowOff>
    </xdr:from>
    <xdr:to>
      <xdr:col>55</xdr:col>
      <xdr:colOff>50800</xdr:colOff>
      <xdr:row>58</xdr:row>
      <xdr:rowOff>60042</xdr:rowOff>
    </xdr:to>
    <xdr:sp macro="" textlink="">
      <xdr:nvSpPr>
        <xdr:cNvPr id="345" name="フローチャート: 判断 344">
          <a:extLst>
            <a:ext uri="{FF2B5EF4-FFF2-40B4-BE49-F238E27FC236}">
              <a16:creationId xmlns:a16="http://schemas.microsoft.com/office/drawing/2014/main" id="{00000000-0008-0000-0700-000059010000}"/>
            </a:ext>
          </a:extLst>
        </xdr:cNvPr>
        <xdr:cNvSpPr/>
      </xdr:nvSpPr>
      <xdr:spPr>
        <a:xfrm>
          <a:off x="10426700" y="9902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141381</xdr:rowOff>
    </xdr:from>
    <xdr:to>
      <xdr:col>50</xdr:col>
      <xdr:colOff>114300</xdr:colOff>
      <xdr:row>58</xdr:row>
      <xdr:rowOff>159184</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8750300" y="10085481"/>
          <a:ext cx="889000" cy="17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139885</xdr:rowOff>
    </xdr:from>
    <xdr:to>
      <xdr:col>50</xdr:col>
      <xdr:colOff>165100</xdr:colOff>
      <xdr:row>58</xdr:row>
      <xdr:rowOff>70035</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9588500" y="991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86562</xdr:rowOff>
    </xdr:from>
    <xdr:ext cx="534377" cy="259045"/>
    <xdr:sp macro="" textlink="">
      <xdr:nvSpPr>
        <xdr:cNvPr id="348" name="テキスト ボックス 347">
          <a:extLst>
            <a:ext uri="{FF2B5EF4-FFF2-40B4-BE49-F238E27FC236}">
              <a16:creationId xmlns:a16="http://schemas.microsoft.com/office/drawing/2014/main" id="{00000000-0008-0000-0700-00005C010000}"/>
            </a:ext>
          </a:extLst>
        </xdr:cNvPr>
        <xdr:cNvSpPr txBox="1"/>
      </xdr:nvSpPr>
      <xdr:spPr>
        <a:xfrm>
          <a:off x="9372111" y="9687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141381</xdr:rowOff>
    </xdr:from>
    <xdr:to>
      <xdr:col>45</xdr:col>
      <xdr:colOff>177800</xdr:colOff>
      <xdr:row>58</xdr:row>
      <xdr:rowOff>151545</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7861300" y="10085481"/>
          <a:ext cx="889000" cy="10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155026</xdr:rowOff>
    </xdr:from>
    <xdr:to>
      <xdr:col>46</xdr:col>
      <xdr:colOff>38100</xdr:colOff>
      <xdr:row>58</xdr:row>
      <xdr:rowOff>85176</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8699500" y="9927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101703</xdr:rowOff>
    </xdr:from>
    <xdr:ext cx="534377"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8483111" y="9702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151545</xdr:rowOff>
    </xdr:from>
    <xdr:to>
      <xdr:col>41</xdr:col>
      <xdr:colOff>50800</xdr:colOff>
      <xdr:row>58</xdr:row>
      <xdr:rowOff>164038</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6972300" y="10095645"/>
          <a:ext cx="889000" cy="12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143189</xdr:rowOff>
    </xdr:from>
    <xdr:to>
      <xdr:col>41</xdr:col>
      <xdr:colOff>101600</xdr:colOff>
      <xdr:row>58</xdr:row>
      <xdr:rowOff>73339</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7810500" y="9915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89866</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7594111" y="9691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166453</xdr:rowOff>
    </xdr:from>
    <xdr:to>
      <xdr:col>36</xdr:col>
      <xdr:colOff>165100</xdr:colOff>
      <xdr:row>58</xdr:row>
      <xdr:rowOff>96603</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6921500" y="9939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113130</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6705111" y="9714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93380</xdr:rowOff>
    </xdr:from>
    <xdr:to>
      <xdr:col>55</xdr:col>
      <xdr:colOff>50800</xdr:colOff>
      <xdr:row>59</xdr:row>
      <xdr:rowOff>23530</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10426700" y="10037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8307</xdr:rowOff>
    </xdr:from>
    <xdr:ext cx="534377" cy="259045"/>
    <xdr:sp macro="" textlink="">
      <xdr:nvSpPr>
        <xdr:cNvPr id="363" name="農林水産業費該当値テキスト">
          <a:extLst>
            <a:ext uri="{FF2B5EF4-FFF2-40B4-BE49-F238E27FC236}">
              <a16:creationId xmlns:a16="http://schemas.microsoft.com/office/drawing/2014/main" id="{00000000-0008-0000-0700-00006B010000}"/>
            </a:ext>
          </a:extLst>
        </xdr:cNvPr>
        <xdr:cNvSpPr txBox="1"/>
      </xdr:nvSpPr>
      <xdr:spPr>
        <a:xfrm>
          <a:off x="10528300" y="9952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108384</xdr:rowOff>
    </xdr:from>
    <xdr:to>
      <xdr:col>50</xdr:col>
      <xdr:colOff>165100</xdr:colOff>
      <xdr:row>59</xdr:row>
      <xdr:rowOff>38534</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9588500" y="10052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29661</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9372111" y="10145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90581</xdr:rowOff>
    </xdr:from>
    <xdr:to>
      <xdr:col>46</xdr:col>
      <xdr:colOff>38100</xdr:colOff>
      <xdr:row>59</xdr:row>
      <xdr:rowOff>20731</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8699500" y="10034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11858</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483111" y="10127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100745</xdr:rowOff>
    </xdr:from>
    <xdr:to>
      <xdr:col>41</xdr:col>
      <xdr:colOff>101600</xdr:colOff>
      <xdr:row>59</xdr:row>
      <xdr:rowOff>30895</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7810500" y="10044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22022</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594111" y="10137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113238</xdr:rowOff>
    </xdr:from>
    <xdr:to>
      <xdr:col>36</xdr:col>
      <xdr:colOff>165100</xdr:colOff>
      <xdr:row>59</xdr:row>
      <xdr:rowOff>43388</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6921500" y="10057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34515</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05111" y="10150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商工費グラフ枠">
          <a:extLst>
            <a:ext uri="{FF2B5EF4-FFF2-40B4-BE49-F238E27FC236}">
              <a16:creationId xmlns:a16="http://schemas.microsoft.com/office/drawing/2014/main" id="{00000000-0008-0000-0700-00008A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18648</xdr:rowOff>
    </xdr:from>
    <xdr:to>
      <xdr:col>54</xdr:col>
      <xdr:colOff>189865</xdr:colOff>
      <xdr:row>79</xdr:row>
      <xdr:rowOff>40571</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flipV="1">
          <a:off x="10475595" y="12020148"/>
          <a:ext cx="1270" cy="15649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44398</xdr:rowOff>
    </xdr:from>
    <xdr:ext cx="469744" cy="259045"/>
    <xdr:sp macro="" textlink="">
      <xdr:nvSpPr>
        <xdr:cNvPr id="396" name="商工費最小値テキスト">
          <a:extLst>
            <a:ext uri="{FF2B5EF4-FFF2-40B4-BE49-F238E27FC236}">
              <a16:creationId xmlns:a16="http://schemas.microsoft.com/office/drawing/2014/main" id="{00000000-0008-0000-0700-00008C010000}"/>
            </a:ext>
          </a:extLst>
        </xdr:cNvPr>
        <xdr:cNvSpPr txBox="1"/>
      </xdr:nvSpPr>
      <xdr:spPr>
        <a:xfrm>
          <a:off x="10528300" y="13588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40571</xdr:rowOff>
    </xdr:from>
    <xdr:to>
      <xdr:col>55</xdr:col>
      <xdr:colOff>88900</xdr:colOff>
      <xdr:row>79</xdr:row>
      <xdr:rowOff>40571</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10388600" y="1358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136775</xdr:rowOff>
    </xdr:from>
    <xdr:ext cx="599010" cy="259045"/>
    <xdr:sp macro="" textlink="">
      <xdr:nvSpPr>
        <xdr:cNvPr id="398" name="商工費最大値テキスト">
          <a:extLst>
            <a:ext uri="{FF2B5EF4-FFF2-40B4-BE49-F238E27FC236}">
              <a16:creationId xmlns:a16="http://schemas.microsoft.com/office/drawing/2014/main" id="{00000000-0008-0000-0700-00008E010000}"/>
            </a:ext>
          </a:extLst>
        </xdr:cNvPr>
        <xdr:cNvSpPr txBox="1"/>
      </xdr:nvSpPr>
      <xdr:spPr>
        <a:xfrm>
          <a:off x="10528300" y="117953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411,772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18648</xdr:rowOff>
    </xdr:from>
    <xdr:to>
      <xdr:col>55</xdr:col>
      <xdr:colOff>88900</xdr:colOff>
      <xdr:row>70</xdr:row>
      <xdr:rowOff>18648</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2020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102915</xdr:rowOff>
    </xdr:from>
    <xdr:to>
      <xdr:col>55</xdr:col>
      <xdr:colOff>0</xdr:colOff>
      <xdr:row>78</xdr:row>
      <xdr:rowOff>126625</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9639300" y="13304565"/>
          <a:ext cx="838200" cy="195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139572</xdr:rowOff>
    </xdr:from>
    <xdr:ext cx="534377" cy="259045"/>
    <xdr:sp macro="" textlink="">
      <xdr:nvSpPr>
        <xdr:cNvPr id="401" name="商工費平均値テキスト">
          <a:extLst>
            <a:ext uri="{FF2B5EF4-FFF2-40B4-BE49-F238E27FC236}">
              <a16:creationId xmlns:a16="http://schemas.microsoft.com/office/drawing/2014/main" id="{00000000-0008-0000-0700-000091010000}"/>
            </a:ext>
          </a:extLst>
        </xdr:cNvPr>
        <xdr:cNvSpPr txBox="1"/>
      </xdr:nvSpPr>
      <xdr:spPr>
        <a:xfrm>
          <a:off x="10528300" y="133412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161145</xdr:rowOff>
    </xdr:from>
    <xdr:to>
      <xdr:col>55</xdr:col>
      <xdr:colOff>50800</xdr:colOff>
      <xdr:row>78</xdr:row>
      <xdr:rowOff>91295</xdr:rowOff>
    </xdr:to>
    <xdr:sp macro="" textlink="">
      <xdr:nvSpPr>
        <xdr:cNvPr id="402" name="フローチャート: 判断 401">
          <a:extLst>
            <a:ext uri="{FF2B5EF4-FFF2-40B4-BE49-F238E27FC236}">
              <a16:creationId xmlns:a16="http://schemas.microsoft.com/office/drawing/2014/main" id="{00000000-0008-0000-0700-000092010000}"/>
            </a:ext>
          </a:extLst>
        </xdr:cNvPr>
        <xdr:cNvSpPr/>
      </xdr:nvSpPr>
      <xdr:spPr>
        <a:xfrm>
          <a:off x="10426700" y="1336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115129</xdr:rowOff>
    </xdr:from>
    <xdr:to>
      <xdr:col>50</xdr:col>
      <xdr:colOff>114300</xdr:colOff>
      <xdr:row>78</xdr:row>
      <xdr:rowOff>126625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8750300" y="13488229"/>
          <a:ext cx="889000" cy="11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1160</xdr:rowOff>
    </xdr:from>
    <xdr:to>
      <xdr:col>50</xdr:col>
      <xdr:colOff>165100</xdr:colOff>
      <xdr:row>78</xdr:row>
      <xdr:rowOff>102760</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9588500" y="1337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119287</xdr:rowOff>
    </xdr:from>
    <xdr:ext cx="534377" cy="259045"/>
    <xdr:sp macro="" textlink="">
      <xdr:nvSpPr>
        <xdr:cNvPr id="405" name="テキスト ボックス 404">
          <a:extLst>
            <a:ext uri="{FF2B5EF4-FFF2-40B4-BE49-F238E27FC236}">
              <a16:creationId xmlns:a16="http://schemas.microsoft.com/office/drawing/2014/main" id="{00000000-0008-0000-0700-000095010000}"/>
            </a:ext>
          </a:extLst>
        </xdr:cNvPr>
        <xdr:cNvSpPr txBox="1"/>
      </xdr:nvSpPr>
      <xdr:spPr>
        <a:xfrm>
          <a:off x="9372111" y="13149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106488</xdr:rowOff>
    </xdr:from>
    <xdr:to>
      <xdr:col>45</xdr:col>
      <xdr:colOff>177800</xdr:colOff>
      <xdr:row>78</xdr:row>
      <xdr:rowOff>115129</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7861300" y="13479588"/>
          <a:ext cx="889000" cy="8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162235</xdr:rowOff>
    </xdr:from>
    <xdr:to>
      <xdr:col>46</xdr:col>
      <xdr:colOff>38100</xdr:colOff>
      <xdr:row>78</xdr:row>
      <xdr:rowOff>92385</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8699500" y="13363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108912</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8483111" y="13139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106488</xdr:rowOff>
    </xdr:from>
    <xdr:to>
      <xdr:col>41</xdr:col>
      <xdr:colOff>50800</xdr:colOff>
      <xdr:row>78</xdr:row>
      <xdr:rowOff>113796</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6972300" y="13479588"/>
          <a:ext cx="889000" cy="7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10959</xdr:rowOff>
    </xdr:from>
    <xdr:to>
      <xdr:col>41</xdr:col>
      <xdr:colOff>101600</xdr:colOff>
      <xdr:row>78</xdr:row>
      <xdr:rowOff>112559</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7810500" y="13384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129086</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7594111" y="13159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14101</xdr:rowOff>
    </xdr:from>
    <xdr:to>
      <xdr:col>36</xdr:col>
      <xdr:colOff>165100</xdr:colOff>
      <xdr:row>78</xdr:row>
      <xdr:rowOff>115701</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6921500" y="1338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132228</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6705111" y="13162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52115</xdr:rowOff>
    </xdr:from>
    <xdr:to>
      <xdr:col>55</xdr:col>
      <xdr:colOff>50800</xdr:colOff>
      <xdr:row>77</xdr:row>
      <xdr:rowOff>153715</xdr:rowOff>
    </xdr:to>
    <xdr:sp macro="" textlink="">
      <xdr:nvSpPr>
        <xdr:cNvPr id="419" name="楕円 418">
          <a:extLst>
            <a:ext uri="{FF2B5EF4-FFF2-40B4-BE49-F238E27FC236}">
              <a16:creationId xmlns:a16="http://schemas.microsoft.com/office/drawing/2014/main" id="{00000000-0008-0000-0700-0000A3010000}"/>
            </a:ext>
          </a:extLst>
        </xdr:cNvPr>
        <xdr:cNvSpPr/>
      </xdr:nvSpPr>
      <xdr:spPr>
        <a:xfrm>
          <a:off x="10426700" y="13253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74992</xdr:rowOff>
    </xdr:from>
    <xdr:ext cx="534377" cy="259045"/>
    <xdr:sp macro="" textlink="">
      <xdr:nvSpPr>
        <xdr:cNvPr id="420" name="商工費該当値テキスト">
          <a:extLst>
            <a:ext uri="{FF2B5EF4-FFF2-40B4-BE49-F238E27FC236}">
              <a16:creationId xmlns:a16="http://schemas.microsoft.com/office/drawing/2014/main" id="{00000000-0008-0000-0700-0000A4010000}"/>
            </a:ext>
          </a:extLst>
        </xdr:cNvPr>
        <xdr:cNvSpPr txBox="1"/>
      </xdr:nvSpPr>
      <xdr:spPr>
        <a:xfrm>
          <a:off x="10528300" y="13105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75825</xdr:rowOff>
    </xdr:from>
    <xdr:to>
      <xdr:col>50</xdr:col>
      <xdr:colOff>165100</xdr:colOff>
      <xdr:row>79</xdr:row>
      <xdr:rowOff>5975</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9588500" y="13448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168552</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372111" y="13541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64329</xdr:rowOff>
    </xdr:from>
    <xdr:to>
      <xdr:col>46</xdr:col>
      <xdr:colOff>38100</xdr:colOff>
      <xdr:row>78</xdr:row>
      <xdr:rowOff>165929</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8699500" y="13437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157056</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483111" y="13530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55688</xdr:rowOff>
    </xdr:from>
    <xdr:to>
      <xdr:col>41</xdr:col>
      <xdr:colOff>101600</xdr:colOff>
      <xdr:row>78</xdr:row>
      <xdr:rowOff>157288</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7810500" y="13428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148415</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594111" y="13521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62996</xdr:rowOff>
    </xdr:from>
    <xdr:to>
      <xdr:col>36</xdr:col>
      <xdr:colOff>165100</xdr:colOff>
      <xdr:row>78</xdr:row>
      <xdr:rowOff>164596</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6921500" y="13436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155723</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6705111" y="13528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8" name="直線コネクタ 437">
          <a:extLst>
            <a:ext uri="{FF2B5EF4-FFF2-40B4-BE49-F238E27FC236}">
              <a16:creationId xmlns:a16="http://schemas.microsoft.com/office/drawing/2014/main" id="{00000000-0008-0000-0700-0000B6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9" name="土木費グラフ枠">
          <a:extLst>
            <a:ext uri="{FF2B5EF4-FFF2-40B4-BE49-F238E27FC236}">
              <a16:creationId xmlns:a16="http://schemas.microsoft.com/office/drawing/2014/main" id="{00000000-0008-0000-0700-0000C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20110</xdr:rowOff>
    </xdr:from>
    <xdr:to>
      <xdr:col>54</xdr:col>
      <xdr:colOff>189865</xdr:colOff>
      <xdr:row>98</xdr:row>
      <xdr:rowOff>36413</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flipV="1">
          <a:off x="10475595" y="15622060"/>
          <a:ext cx="1270" cy="1216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40240</xdr:rowOff>
    </xdr:from>
    <xdr:ext cx="534377" cy="259045"/>
    <xdr:sp macro="" textlink="">
      <xdr:nvSpPr>
        <xdr:cNvPr id="451" name="土木費最小値テキスト">
          <a:extLst>
            <a:ext uri="{FF2B5EF4-FFF2-40B4-BE49-F238E27FC236}">
              <a16:creationId xmlns:a16="http://schemas.microsoft.com/office/drawing/2014/main" id="{00000000-0008-0000-0700-0000C3010000}"/>
            </a:ext>
          </a:extLst>
        </xdr:cNvPr>
        <xdr:cNvSpPr txBox="1"/>
      </xdr:nvSpPr>
      <xdr:spPr>
        <a:xfrm>
          <a:off x="10528300" y="16842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36413</xdr:rowOff>
    </xdr:from>
    <xdr:to>
      <xdr:col>55</xdr:col>
      <xdr:colOff>88900</xdr:colOff>
      <xdr:row>98</xdr:row>
      <xdr:rowOff>36413</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10388600" y="16838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138237</xdr:rowOff>
    </xdr:from>
    <xdr:ext cx="599010" cy="259045"/>
    <xdr:sp macro="" textlink="">
      <xdr:nvSpPr>
        <xdr:cNvPr id="453" name="土木費最大値テキスト">
          <a:extLst>
            <a:ext uri="{FF2B5EF4-FFF2-40B4-BE49-F238E27FC236}">
              <a16:creationId xmlns:a16="http://schemas.microsoft.com/office/drawing/2014/main" id="{00000000-0008-0000-0700-0000C5010000}"/>
            </a:ext>
          </a:extLst>
        </xdr:cNvPr>
        <xdr:cNvSpPr txBox="1"/>
      </xdr:nvSpPr>
      <xdr:spPr>
        <a:xfrm>
          <a:off x="10528300" y="15397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288,657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20110</xdr:rowOff>
    </xdr:from>
    <xdr:to>
      <xdr:col>55</xdr:col>
      <xdr:colOff>88900</xdr:colOff>
      <xdr:row>91</xdr:row>
      <xdr:rowOff>20110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5622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170273</xdr:rowOff>
    </xdr:from>
    <xdr:to>
      <xdr:col>55</xdr:col>
      <xdr:colOff>0</xdr:colOff>
      <xdr:row>98</xdr:row>
      <xdr:rowOff>27915</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9639300" y="16800923"/>
          <a:ext cx="838200" cy="29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22262</xdr:rowOff>
    </xdr:from>
    <xdr:ext cx="534377" cy="259045"/>
    <xdr:sp macro="" textlink="">
      <xdr:nvSpPr>
        <xdr:cNvPr id="456" name="土木費平均値テキスト">
          <a:extLst>
            <a:ext uri="{FF2B5EF4-FFF2-40B4-BE49-F238E27FC236}">
              <a16:creationId xmlns:a16="http://schemas.microsoft.com/office/drawing/2014/main" id="{00000000-0008-0000-0700-0000C8010000}"/>
            </a:ext>
          </a:extLst>
        </xdr:cNvPr>
        <xdr:cNvSpPr txBox="1"/>
      </xdr:nvSpPr>
      <xdr:spPr>
        <a:xfrm>
          <a:off x="10528300" y="163100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170835</xdr:rowOff>
    </xdr:from>
    <xdr:to>
      <xdr:col>55</xdr:col>
      <xdr:colOff>50800</xdr:colOff>
      <xdr:row>96</xdr:row>
      <xdr:rowOff>100985</xdr:rowOff>
    </xdr:to>
    <xdr:sp macro="" textlink="">
      <xdr:nvSpPr>
        <xdr:cNvPr id="457" name="フローチャート: 判断 456">
          <a:extLst>
            <a:ext uri="{FF2B5EF4-FFF2-40B4-BE49-F238E27FC236}">
              <a16:creationId xmlns:a16="http://schemas.microsoft.com/office/drawing/2014/main" id="{00000000-0008-0000-0700-0000C9010000}"/>
            </a:ext>
          </a:extLst>
        </xdr:cNvPr>
        <xdr:cNvSpPr/>
      </xdr:nvSpPr>
      <xdr:spPr>
        <a:xfrm>
          <a:off x="10426700" y="1645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170273</xdr:rowOff>
    </xdr:from>
    <xdr:to>
      <xdr:col>50</xdr:col>
      <xdr:colOff>114300</xdr:colOff>
      <xdr:row>98</xdr:row>
      <xdr:rowOff>16297</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8750300" y="16800923"/>
          <a:ext cx="889000" cy="17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31398</xdr:rowOff>
    </xdr:from>
    <xdr:to>
      <xdr:col>50</xdr:col>
      <xdr:colOff>165100</xdr:colOff>
      <xdr:row>96</xdr:row>
      <xdr:rowOff>132998</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9588500" y="16490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149525</xdr:rowOff>
    </xdr:from>
    <xdr:ext cx="534377"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9372111" y="16265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3487</xdr:rowOff>
    </xdr:from>
    <xdr:to>
      <xdr:col>45</xdr:col>
      <xdr:colOff>177800</xdr:colOff>
      <xdr:row>98</xdr:row>
      <xdr:rowOff>16297</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7861300" y="16805587"/>
          <a:ext cx="889000" cy="12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57020</xdr:rowOff>
    </xdr:from>
    <xdr:to>
      <xdr:col>46</xdr:col>
      <xdr:colOff>38100</xdr:colOff>
      <xdr:row>96</xdr:row>
      <xdr:rowOff>158620</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8699500" y="165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3697</xdr:rowOff>
    </xdr:from>
    <xdr:ext cx="534377" cy="259045"/>
    <xdr:sp macro="" textlink="">
      <xdr:nvSpPr>
        <xdr:cNvPr id="463" name="テキスト ボックス 462">
          <a:extLst>
            <a:ext uri="{FF2B5EF4-FFF2-40B4-BE49-F238E27FC236}">
              <a16:creationId xmlns:a16="http://schemas.microsoft.com/office/drawing/2014/main" id="{00000000-0008-0000-0700-0000CF010000}"/>
            </a:ext>
          </a:extLst>
        </xdr:cNvPr>
        <xdr:cNvSpPr txBox="1"/>
      </xdr:nvSpPr>
      <xdr:spPr>
        <a:xfrm>
          <a:off x="8483111" y="16291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157987</xdr:rowOff>
    </xdr:from>
    <xdr:to>
      <xdr:col>41</xdr:col>
      <xdr:colOff>50800</xdr:colOff>
      <xdr:row>98</xdr:row>
      <xdr:rowOff>3487</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6972300" y="16788637"/>
          <a:ext cx="889000" cy="16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53394</xdr:rowOff>
    </xdr:from>
    <xdr:to>
      <xdr:col>41</xdr:col>
      <xdr:colOff>101600</xdr:colOff>
      <xdr:row>96</xdr:row>
      <xdr:rowOff>154994</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7810500" y="16512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71</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7594111" y="16287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73644</xdr:rowOff>
    </xdr:from>
    <xdr:to>
      <xdr:col>36</xdr:col>
      <xdr:colOff>165100</xdr:colOff>
      <xdr:row>97</xdr:row>
      <xdr:rowOff>3794</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6921500" y="16532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20321</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6705111" y="16308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148565</xdr:rowOff>
    </xdr:from>
    <xdr:to>
      <xdr:col>55</xdr:col>
      <xdr:colOff>50800</xdr:colOff>
      <xdr:row>98</xdr:row>
      <xdr:rowOff>78715</xdr:rowOff>
    </xdr:to>
    <xdr:sp macro="" textlink="">
      <xdr:nvSpPr>
        <xdr:cNvPr id="474" name="楕円 473">
          <a:extLst>
            <a:ext uri="{FF2B5EF4-FFF2-40B4-BE49-F238E27FC236}">
              <a16:creationId xmlns:a16="http://schemas.microsoft.com/office/drawing/2014/main" id="{00000000-0008-0000-0700-0000DA010000}"/>
            </a:ext>
          </a:extLst>
        </xdr:cNvPr>
        <xdr:cNvSpPr/>
      </xdr:nvSpPr>
      <xdr:spPr>
        <a:xfrm>
          <a:off x="10426700" y="16779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63492</xdr:rowOff>
    </xdr:from>
    <xdr:ext cx="534377" cy="259045"/>
    <xdr:sp macro="" textlink="">
      <xdr:nvSpPr>
        <xdr:cNvPr id="475" name="土木費該当値テキスト">
          <a:extLst>
            <a:ext uri="{FF2B5EF4-FFF2-40B4-BE49-F238E27FC236}">
              <a16:creationId xmlns:a16="http://schemas.microsoft.com/office/drawing/2014/main" id="{00000000-0008-0000-0700-0000DB010000}"/>
            </a:ext>
          </a:extLst>
        </xdr:cNvPr>
        <xdr:cNvSpPr txBox="1"/>
      </xdr:nvSpPr>
      <xdr:spPr>
        <a:xfrm>
          <a:off x="10528300" y="16694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119473</xdr:rowOff>
    </xdr:from>
    <xdr:to>
      <xdr:col>50</xdr:col>
      <xdr:colOff>165100</xdr:colOff>
      <xdr:row>98</xdr:row>
      <xdr:rowOff>49623</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9588500" y="16750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40750</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372111" y="16842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136947</xdr:rowOff>
    </xdr:from>
    <xdr:to>
      <xdr:col>46</xdr:col>
      <xdr:colOff>38100</xdr:colOff>
      <xdr:row>98</xdr:row>
      <xdr:rowOff>67097</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8699500" y="16767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58224</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483111" y="16860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124137</xdr:rowOff>
    </xdr:from>
    <xdr:to>
      <xdr:col>41</xdr:col>
      <xdr:colOff>101600</xdr:colOff>
      <xdr:row>98</xdr:row>
      <xdr:rowOff>54287</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7810500" y="16754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45414</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594111" y="16847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107187</xdr:rowOff>
    </xdr:from>
    <xdr:to>
      <xdr:col>36</xdr:col>
      <xdr:colOff>165100</xdr:colOff>
      <xdr:row>98</xdr:row>
      <xdr:rowOff>37337</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6921500" y="16737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28464</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05111" y="16830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4" name="正方形/長方形 483">
          <a:extLst>
            <a:ext uri="{FF2B5EF4-FFF2-40B4-BE49-F238E27FC236}">
              <a16:creationId xmlns:a16="http://schemas.microsoft.com/office/drawing/2014/main" id="{00000000-0008-0000-0700-0000E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5" name="正方形/長方形 484">
          <a:extLst>
            <a:ext uri="{FF2B5EF4-FFF2-40B4-BE49-F238E27FC236}">
              <a16:creationId xmlns:a16="http://schemas.microsoft.com/office/drawing/2014/main" id="{00000000-0008-0000-0700-0000E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3" name="直線コネクタ 492">
          <a:extLst>
            <a:ext uri="{FF2B5EF4-FFF2-40B4-BE49-F238E27FC236}">
              <a16:creationId xmlns:a16="http://schemas.microsoft.com/office/drawing/2014/main" id="{00000000-0008-0000-0700-0000E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4" name="直線コネクタ 493">
          <a:extLst>
            <a:ext uri="{FF2B5EF4-FFF2-40B4-BE49-F238E27FC236}">
              <a16:creationId xmlns:a16="http://schemas.microsoft.com/office/drawing/2014/main" id="{00000000-0008-0000-0700-0000EE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消防費グラフ枠">
          <a:extLst>
            <a:ext uri="{FF2B5EF4-FFF2-40B4-BE49-F238E27FC236}">
              <a16:creationId xmlns:a16="http://schemas.microsoft.com/office/drawing/2014/main" id="{00000000-0008-0000-07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55837</xdr:rowOff>
    </xdr:from>
    <xdr:to>
      <xdr:col>85</xdr:col>
      <xdr:colOff>126364</xdr:colOff>
      <xdr:row>38</xdr:row>
      <xdr:rowOff>56707</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flipV="1">
          <a:off x="16317595" y="5370787"/>
          <a:ext cx="1269" cy="1201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60534</xdr:rowOff>
    </xdr:from>
    <xdr:ext cx="534377" cy="259045"/>
    <xdr:sp macro="" textlink="">
      <xdr:nvSpPr>
        <xdr:cNvPr id="510" name="消防費最小値テキスト">
          <a:extLst>
            <a:ext uri="{FF2B5EF4-FFF2-40B4-BE49-F238E27FC236}">
              <a16:creationId xmlns:a16="http://schemas.microsoft.com/office/drawing/2014/main" id="{00000000-0008-0000-0700-0000FE010000}"/>
            </a:ext>
          </a:extLst>
        </xdr:cNvPr>
        <xdr:cNvSpPr txBox="1"/>
      </xdr:nvSpPr>
      <xdr:spPr>
        <a:xfrm>
          <a:off x="16370300" y="6575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56707</xdr:rowOff>
    </xdr:from>
    <xdr:to>
      <xdr:col>86</xdr:col>
      <xdr:colOff>25400</xdr:colOff>
      <xdr:row>38</xdr:row>
      <xdr:rowOff>56707</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6571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2514</xdr:rowOff>
    </xdr:from>
    <xdr:ext cx="599010" cy="259045"/>
    <xdr:sp macro="" textlink="">
      <xdr:nvSpPr>
        <xdr:cNvPr id="512" name="消防費最大値テキスト">
          <a:extLst>
            <a:ext uri="{FF2B5EF4-FFF2-40B4-BE49-F238E27FC236}">
              <a16:creationId xmlns:a16="http://schemas.microsoft.com/office/drawing/2014/main" id="{00000000-0008-0000-0700-000000020000}"/>
            </a:ext>
          </a:extLst>
        </xdr:cNvPr>
        <xdr:cNvSpPr txBox="1"/>
      </xdr:nvSpPr>
      <xdr:spPr>
        <a:xfrm>
          <a:off x="16370300" y="5146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129,954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55837</xdr:rowOff>
    </xdr:from>
    <xdr:to>
      <xdr:col>86</xdr:col>
      <xdr:colOff>25400</xdr:colOff>
      <xdr:row>31</xdr:row>
      <xdr:rowOff>55837</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6230600" y="53707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72775</xdr:rowOff>
    </xdr:from>
    <xdr:to>
      <xdr:col>85</xdr:col>
      <xdr:colOff>127000</xdr:colOff>
      <xdr:row>37</xdr:row>
      <xdr:rowOff>91074</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5481300" y="6416425"/>
          <a:ext cx="838200" cy="18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119549</xdr:rowOff>
    </xdr:from>
    <xdr:ext cx="534377" cy="259045"/>
    <xdr:sp macro="" textlink="">
      <xdr:nvSpPr>
        <xdr:cNvPr id="515" name="消防費平均値テキスト">
          <a:extLst>
            <a:ext uri="{FF2B5EF4-FFF2-40B4-BE49-F238E27FC236}">
              <a16:creationId xmlns:a16="http://schemas.microsoft.com/office/drawing/2014/main" id="{00000000-0008-0000-0700-000003020000}"/>
            </a:ext>
          </a:extLst>
        </xdr:cNvPr>
        <xdr:cNvSpPr txBox="1"/>
      </xdr:nvSpPr>
      <xdr:spPr>
        <a:xfrm>
          <a:off x="16370300" y="61202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96672</xdr:rowOff>
    </xdr:from>
    <xdr:to>
      <xdr:col>85</xdr:col>
      <xdr:colOff>177800</xdr:colOff>
      <xdr:row>37</xdr:row>
      <xdr:rowOff>26822</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6268700" y="6268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72775</xdr:rowOff>
    </xdr:from>
    <xdr:to>
      <xdr:col>81</xdr:col>
      <xdr:colOff>50800</xdr:colOff>
      <xdr:row>37</xdr:row>
      <xdr:rowOff>116459</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4592300" y="6416425"/>
          <a:ext cx="889000" cy="43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132378</xdr:rowOff>
    </xdr:from>
    <xdr:to>
      <xdr:col>81</xdr:col>
      <xdr:colOff>101600</xdr:colOff>
      <xdr:row>37</xdr:row>
      <xdr:rowOff>62528</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5430500" y="6304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79055</xdr:rowOff>
    </xdr:from>
    <xdr:ext cx="534377"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5214111" y="6079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116459</xdr:rowOff>
    </xdr:from>
    <xdr:to>
      <xdr:col>76</xdr:col>
      <xdr:colOff>114300</xdr:colOff>
      <xdr:row>37</xdr:row>
      <xdr:rowOff>149791</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3703300" y="6460109"/>
          <a:ext cx="889000" cy="33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141293</xdr:rowOff>
    </xdr:from>
    <xdr:to>
      <xdr:col>76</xdr:col>
      <xdr:colOff>165100</xdr:colOff>
      <xdr:row>37</xdr:row>
      <xdr:rowOff>71443</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4541500" y="6313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87970</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4325111" y="6088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149541</xdr:rowOff>
    </xdr:from>
    <xdr:to>
      <xdr:col>71</xdr:col>
      <xdr:colOff>177800</xdr:colOff>
      <xdr:row>37</xdr:row>
      <xdr:rowOff>149791</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2814300" y="6493191"/>
          <a:ext cx="889000" cy="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149838</xdr:rowOff>
    </xdr:from>
    <xdr:to>
      <xdr:col>72</xdr:col>
      <xdr:colOff>38100</xdr:colOff>
      <xdr:row>37</xdr:row>
      <xdr:rowOff>79988</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3652500" y="6322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96515</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3436111" y="6097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136198</xdr:rowOff>
    </xdr:from>
    <xdr:to>
      <xdr:col>67</xdr:col>
      <xdr:colOff>101600</xdr:colOff>
      <xdr:row>37</xdr:row>
      <xdr:rowOff>66348</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2763500" y="6308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82875</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2547111" y="6083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40274</xdr:rowOff>
    </xdr:from>
    <xdr:to>
      <xdr:col>85</xdr:col>
      <xdr:colOff>177800</xdr:colOff>
      <xdr:row>37</xdr:row>
      <xdr:rowOff>141874</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6268700" y="6383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18701</xdr:rowOff>
    </xdr:from>
    <xdr:ext cx="534377" cy="259045"/>
    <xdr:sp macro="" textlink="">
      <xdr:nvSpPr>
        <xdr:cNvPr id="534" name="消防費該当値テキスト">
          <a:extLst>
            <a:ext uri="{FF2B5EF4-FFF2-40B4-BE49-F238E27FC236}">
              <a16:creationId xmlns:a16="http://schemas.microsoft.com/office/drawing/2014/main" id="{00000000-0008-0000-0700-000016020000}"/>
            </a:ext>
          </a:extLst>
        </xdr:cNvPr>
        <xdr:cNvSpPr txBox="1"/>
      </xdr:nvSpPr>
      <xdr:spPr>
        <a:xfrm>
          <a:off x="16370300" y="6362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21975</xdr:rowOff>
    </xdr:from>
    <xdr:to>
      <xdr:col>81</xdr:col>
      <xdr:colOff>101600</xdr:colOff>
      <xdr:row>37</xdr:row>
      <xdr:rowOff>123575</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5430500" y="6365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114702</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5214111" y="6458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65659</xdr:rowOff>
    </xdr:from>
    <xdr:to>
      <xdr:col>76</xdr:col>
      <xdr:colOff>165100</xdr:colOff>
      <xdr:row>37</xdr:row>
      <xdr:rowOff>167260</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4541500" y="640930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158386</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325111" y="6502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98991</xdr:rowOff>
    </xdr:from>
    <xdr:to>
      <xdr:col>72</xdr:col>
      <xdr:colOff>38100</xdr:colOff>
      <xdr:row>38</xdr:row>
      <xdr:rowOff>29141</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3652500" y="6442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20268</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436111" y="6535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98741</xdr:rowOff>
    </xdr:from>
    <xdr:to>
      <xdr:col>67</xdr:col>
      <xdr:colOff>101600</xdr:colOff>
      <xdr:row>38</xdr:row>
      <xdr:rowOff>28891</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2763500" y="6442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20017</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547111" y="6535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7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教育費グラフ枠">
          <a:extLst>
            <a:ext uri="{FF2B5EF4-FFF2-40B4-BE49-F238E27FC236}">
              <a16:creationId xmlns:a16="http://schemas.microsoft.com/office/drawing/2014/main" id="{00000000-0008-0000-0700-000037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170884</xdr:rowOff>
    </xdr:from>
    <xdr:to>
      <xdr:col>85</xdr:col>
      <xdr:colOff>126364</xdr:colOff>
      <xdr:row>58</xdr:row>
      <xdr:rowOff>128329</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flipV="1">
          <a:off x="16317595" y="8571934"/>
          <a:ext cx="1269" cy="1500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132156</xdr:rowOff>
    </xdr:from>
    <xdr:ext cx="534377" cy="259045"/>
    <xdr:sp macro="" textlink="">
      <xdr:nvSpPr>
        <xdr:cNvPr id="569" name="教育費最小値テキスト">
          <a:extLst>
            <a:ext uri="{FF2B5EF4-FFF2-40B4-BE49-F238E27FC236}">
              <a16:creationId xmlns:a16="http://schemas.microsoft.com/office/drawing/2014/main" id="{00000000-0008-0000-0700-000039020000}"/>
            </a:ext>
          </a:extLst>
        </xdr:cNvPr>
        <xdr:cNvSpPr txBox="1"/>
      </xdr:nvSpPr>
      <xdr:spPr>
        <a:xfrm>
          <a:off x="16370300" y="10076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128329</xdr:rowOff>
    </xdr:from>
    <xdr:to>
      <xdr:col>86</xdr:col>
      <xdr:colOff>25400</xdr:colOff>
      <xdr:row>58</xdr:row>
      <xdr:rowOff>128329</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6230600" y="10072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117561</xdr:rowOff>
    </xdr:from>
    <xdr:ext cx="599010" cy="259045"/>
    <xdr:sp macro="" textlink="">
      <xdr:nvSpPr>
        <xdr:cNvPr id="571" name="教育費最大値テキスト">
          <a:extLst>
            <a:ext uri="{FF2B5EF4-FFF2-40B4-BE49-F238E27FC236}">
              <a16:creationId xmlns:a16="http://schemas.microsoft.com/office/drawing/2014/main" id="{00000000-0008-0000-0700-00003B020000}"/>
            </a:ext>
          </a:extLst>
        </xdr:cNvPr>
        <xdr:cNvSpPr txBox="1"/>
      </xdr:nvSpPr>
      <xdr:spPr>
        <a:xfrm>
          <a:off x="16370300" y="8347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502,951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170884</xdr:rowOff>
    </xdr:from>
    <xdr:to>
      <xdr:col>86</xdr:col>
      <xdr:colOff>25400</xdr:colOff>
      <xdr:row>49</xdr:row>
      <xdr:rowOff>170884</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8571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154556</xdr:rowOff>
    </xdr:from>
    <xdr:to>
      <xdr:col>85</xdr:col>
      <xdr:colOff>127000</xdr:colOff>
      <xdr:row>58</xdr:row>
      <xdr:rowOff>70085</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5481300" y="9927206"/>
          <a:ext cx="838200" cy="86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79581</xdr:rowOff>
    </xdr:from>
    <xdr:ext cx="599010" cy="259045"/>
    <xdr:sp macro="" textlink="">
      <xdr:nvSpPr>
        <xdr:cNvPr id="574" name="教育費平均値テキスト">
          <a:extLst>
            <a:ext uri="{FF2B5EF4-FFF2-40B4-BE49-F238E27FC236}">
              <a16:creationId xmlns:a16="http://schemas.microsoft.com/office/drawing/2014/main" id="{00000000-0008-0000-0700-00003E020000}"/>
            </a:ext>
          </a:extLst>
        </xdr:cNvPr>
        <xdr:cNvSpPr txBox="1"/>
      </xdr:nvSpPr>
      <xdr:spPr>
        <a:xfrm>
          <a:off x="16370300" y="968078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56704</xdr:rowOff>
    </xdr:from>
    <xdr:to>
      <xdr:col>85</xdr:col>
      <xdr:colOff>177800</xdr:colOff>
      <xdr:row>57</xdr:row>
      <xdr:rowOff>158304</xdr:rowOff>
    </xdr:to>
    <xdr:sp macro="" textlink="">
      <xdr:nvSpPr>
        <xdr:cNvPr id="575" name="フローチャート: 判断 574">
          <a:extLst>
            <a:ext uri="{FF2B5EF4-FFF2-40B4-BE49-F238E27FC236}">
              <a16:creationId xmlns:a16="http://schemas.microsoft.com/office/drawing/2014/main" id="{00000000-0008-0000-0700-00003F020000}"/>
            </a:ext>
          </a:extLst>
        </xdr:cNvPr>
        <xdr:cNvSpPr/>
      </xdr:nvSpPr>
      <xdr:spPr>
        <a:xfrm>
          <a:off x="16268700" y="9829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70085</xdr:rowOff>
    </xdr:from>
    <xdr:to>
      <xdr:col>81</xdr:col>
      <xdr:colOff>50800</xdr:colOff>
      <xdr:row>58</xdr:row>
      <xdr:rowOff>94287</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flipV="1">
          <a:off x="14592300" y="10014185"/>
          <a:ext cx="889000" cy="24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94928</xdr:rowOff>
    </xdr:from>
    <xdr:to>
      <xdr:col>81</xdr:col>
      <xdr:colOff>101600</xdr:colOff>
      <xdr:row>58</xdr:row>
      <xdr:rowOff>25078</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5430500" y="9867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41605</xdr:rowOff>
    </xdr:from>
    <xdr:ext cx="534377"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5214111" y="9642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24358</xdr:rowOff>
    </xdr:from>
    <xdr:to>
      <xdr:col>76</xdr:col>
      <xdr:colOff>114300</xdr:colOff>
      <xdr:row>58</xdr:row>
      <xdr:rowOff>94287</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3703300" y="9968458"/>
          <a:ext cx="889000" cy="69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99575</xdr:rowOff>
    </xdr:from>
    <xdr:to>
      <xdr:col>76</xdr:col>
      <xdr:colOff>165100</xdr:colOff>
      <xdr:row>58</xdr:row>
      <xdr:rowOff>29725</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4541500" y="9872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46252</xdr:rowOff>
    </xdr:from>
    <xdr:ext cx="534377"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4325111" y="9647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46330</xdr:rowOff>
    </xdr:from>
    <xdr:to>
      <xdr:col>71</xdr:col>
      <xdr:colOff>177800</xdr:colOff>
      <xdr:row>58</xdr:row>
      <xdr:rowOff>24358</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2814300" y="9818980"/>
          <a:ext cx="889000" cy="149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127393</xdr:rowOff>
    </xdr:from>
    <xdr:to>
      <xdr:col>72</xdr:col>
      <xdr:colOff>38100</xdr:colOff>
      <xdr:row>58</xdr:row>
      <xdr:rowOff>57543</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3652500" y="9900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74070</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3436111" y="9675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111032</xdr:rowOff>
    </xdr:from>
    <xdr:to>
      <xdr:col>67</xdr:col>
      <xdr:colOff>101600</xdr:colOff>
      <xdr:row>58</xdr:row>
      <xdr:rowOff>41182</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2763500" y="9883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32309</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2547111" y="9976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103756</xdr:rowOff>
    </xdr:from>
    <xdr:to>
      <xdr:col>85</xdr:col>
      <xdr:colOff>177800</xdr:colOff>
      <xdr:row>58</xdr:row>
      <xdr:rowOff>33906</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6268700" y="9876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82183</xdr:rowOff>
    </xdr:from>
    <xdr:ext cx="534377" cy="259045"/>
    <xdr:sp macro="" textlink="">
      <xdr:nvSpPr>
        <xdr:cNvPr id="593" name="教育費該当値テキスト">
          <a:extLst>
            <a:ext uri="{FF2B5EF4-FFF2-40B4-BE49-F238E27FC236}">
              <a16:creationId xmlns:a16="http://schemas.microsoft.com/office/drawing/2014/main" id="{00000000-0008-0000-0700-000051020000}"/>
            </a:ext>
          </a:extLst>
        </xdr:cNvPr>
        <xdr:cNvSpPr txBox="1"/>
      </xdr:nvSpPr>
      <xdr:spPr>
        <a:xfrm>
          <a:off x="16370300" y="9854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19285</xdr:rowOff>
    </xdr:from>
    <xdr:to>
      <xdr:col>81</xdr:col>
      <xdr:colOff>101600</xdr:colOff>
      <xdr:row>58</xdr:row>
      <xdr:rowOff>120885</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5430500" y="9963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112012</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5214111" y="10056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43487</xdr:rowOff>
    </xdr:from>
    <xdr:to>
      <xdr:col>76</xdr:col>
      <xdr:colOff>165100</xdr:colOff>
      <xdr:row>58</xdr:row>
      <xdr:rowOff>145087</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4541500" y="9987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136214</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4325111" y="10080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145008</xdr:rowOff>
    </xdr:from>
    <xdr:to>
      <xdr:col>72</xdr:col>
      <xdr:colOff>38100</xdr:colOff>
      <xdr:row>58</xdr:row>
      <xdr:rowOff>75158</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3652500" y="9917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66285</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3436111" y="10010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166980</xdr:rowOff>
    </xdr:from>
    <xdr:to>
      <xdr:col>67</xdr:col>
      <xdr:colOff>101600</xdr:colOff>
      <xdr:row>57</xdr:row>
      <xdr:rowOff>97130</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2763500" y="976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55</xdr:row>
      <xdr:rowOff>113657</xdr:rowOff>
    </xdr:from>
    <xdr:ext cx="59901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514795" y="95434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00000000-0008-0000-0700-000063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災害復旧費グラフ枠">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108386</xdr:rowOff>
    </xdr:from>
    <xdr:to>
      <xdr:col>85</xdr:col>
      <xdr:colOff>126364</xdr:colOff>
      <xdr:row>78</xdr:row>
      <xdr:rowOff>139700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flipV="1">
          <a:off x="16317595" y="12281336"/>
          <a:ext cx="1269" cy="1231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4" name="災害復旧費最小値テキスト">
          <a:extLst>
            <a:ext uri="{FF2B5EF4-FFF2-40B4-BE49-F238E27FC236}">
              <a16:creationId xmlns:a16="http://schemas.microsoft.com/office/drawing/2014/main" id="{00000000-0008-0000-0700-000070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55063</xdr:rowOff>
    </xdr:from>
    <xdr:ext cx="599010" cy="259045"/>
    <xdr:sp macro="" textlink="">
      <xdr:nvSpPr>
        <xdr:cNvPr id="626" name="災害復旧費最大値テキスト">
          <a:extLst>
            <a:ext uri="{FF2B5EF4-FFF2-40B4-BE49-F238E27FC236}">
              <a16:creationId xmlns:a16="http://schemas.microsoft.com/office/drawing/2014/main" id="{00000000-0008-0000-0700-000072020000}"/>
            </a:ext>
          </a:extLst>
        </xdr:cNvPr>
        <xdr:cNvSpPr txBox="1"/>
      </xdr:nvSpPr>
      <xdr:spPr>
        <a:xfrm>
          <a:off x="16370300" y="12056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269,349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108386</xdr:rowOff>
    </xdr:from>
    <xdr:to>
      <xdr:col>86</xdr:col>
      <xdr:colOff>25400</xdr:colOff>
      <xdr:row>71</xdr:row>
      <xdr:rowOff>108386</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2281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51317</xdr:rowOff>
    </xdr:from>
    <xdr:ext cx="534377" cy="259045"/>
    <xdr:sp macro="" textlink="">
      <xdr:nvSpPr>
        <xdr:cNvPr id="629" name="災害復旧費平均値テキスト">
          <a:extLst>
            <a:ext uri="{FF2B5EF4-FFF2-40B4-BE49-F238E27FC236}">
              <a16:creationId xmlns:a16="http://schemas.microsoft.com/office/drawing/2014/main" id="{00000000-0008-0000-0700-000075020000}"/>
            </a:ext>
          </a:extLst>
        </xdr:cNvPr>
        <xdr:cNvSpPr txBox="1"/>
      </xdr:nvSpPr>
      <xdr:spPr>
        <a:xfrm>
          <a:off x="16370300" y="13252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28440</xdr:rowOff>
    </xdr:from>
    <xdr:to>
      <xdr:col>85</xdr:col>
      <xdr:colOff>177800</xdr:colOff>
      <xdr:row>78</xdr:row>
      <xdr:rowOff>130040</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6268700" y="13401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35655</xdr:rowOff>
    </xdr:from>
    <xdr:to>
      <xdr:col>81</xdr:col>
      <xdr:colOff>101600</xdr:colOff>
      <xdr:row>78</xdr:row>
      <xdr:rowOff>137255</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5430500" y="13408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153782</xdr:rowOff>
    </xdr:from>
    <xdr:ext cx="534377"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5214111" y="13183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50797</xdr:rowOff>
    </xdr:from>
    <xdr:to>
      <xdr:col>76</xdr:col>
      <xdr:colOff>165100</xdr:colOff>
      <xdr:row>78</xdr:row>
      <xdr:rowOff>152397</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4541500" y="13423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168924</xdr:rowOff>
    </xdr:from>
    <xdr:ext cx="469744"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4357428" y="13199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42782</xdr:rowOff>
    </xdr:from>
    <xdr:to>
      <xdr:col>72</xdr:col>
      <xdr:colOff>38100</xdr:colOff>
      <xdr:row>78</xdr:row>
      <xdr:rowOff>144382</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3652500" y="13415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160909</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436111" y="13191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28728</xdr:rowOff>
    </xdr:from>
    <xdr:to>
      <xdr:col>67</xdr:col>
      <xdr:colOff>101600</xdr:colOff>
      <xdr:row>78</xdr:row>
      <xdr:rowOff>130328</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2763500" y="13401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146855</xdr:rowOff>
    </xdr:from>
    <xdr:ext cx="534377"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2547111" y="13177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6867</xdr:rowOff>
    </xdr:from>
    <xdr:ext cx="249299" cy="259045"/>
    <xdr:sp macro="" textlink="">
      <xdr:nvSpPr>
        <xdr:cNvPr id="648" name="災害復旧費該当値テキスト">
          <a:extLst>
            <a:ext uri="{FF2B5EF4-FFF2-40B4-BE49-F238E27FC236}">
              <a16:creationId xmlns:a16="http://schemas.microsoft.com/office/drawing/2014/main" id="{00000000-0008-0000-0700-000088020000}"/>
            </a:ext>
          </a:extLst>
        </xdr:cNvPr>
        <xdr:cNvSpPr txBox="1"/>
      </xdr:nvSpPr>
      <xdr:spPr>
        <a:xfrm>
          <a:off x="16370300" y="133799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公債費グラフ枠">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134446</xdr:rowOff>
    </xdr:from>
    <xdr:to>
      <xdr:col>85</xdr:col>
      <xdr:colOff>126364</xdr:colOff>
      <xdr:row>98</xdr:row>
      <xdr:rowOff>134136</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flipV="1">
          <a:off x="16317595" y="15736396"/>
          <a:ext cx="1269" cy="1199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137963</xdr:rowOff>
    </xdr:from>
    <xdr:ext cx="469744" cy="259045"/>
    <xdr:sp macro="" textlink="">
      <xdr:nvSpPr>
        <xdr:cNvPr id="679" name="公債費最小値テキスト">
          <a:extLst>
            <a:ext uri="{FF2B5EF4-FFF2-40B4-BE49-F238E27FC236}">
              <a16:creationId xmlns:a16="http://schemas.microsoft.com/office/drawing/2014/main" id="{00000000-0008-0000-0700-0000A7020000}"/>
            </a:ext>
          </a:extLst>
        </xdr:cNvPr>
        <xdr:cNvSpPr txBox="1"/>
      </xdr:nvSpPr>
      <xdr:spPr>
        <a:xfrm>
          <a:off x="16370300" y="16940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134136</xdr:rowOff>
    </xdr:from>
    <xdr:to>
      <xdr:col>86</xdr:col>
      <xdr:colOff>25400</xdr:colOff>
      <xdr:row>98</xdr:row>
      <xdr:rowOff>134136</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6230600" y="16936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81123</xdr:rowOff>
    </xdr:from>
    <xdr:ext cx="599010" cy="259045"/>
    <xdr:sp macro="" textlink="">
      <xdr:nvSpPr>
        <xdr:cNvPr id="681" name="公債費最大値テキスト">
          <a:extLst>
            <a:ext uri="{FF2B5EF4-FFF2-40B4-BE49-F238E27FC236}">
              <a16:creationId xmlns:a16="http://schemas.microsoft.com/office/drawing/2014/main" id="{00000000-0008-0000-0700-0000A9020000}"/>
            </a:ext>
          </a:extLst>
        </xdr:cNvPr>
        <xdr:cNvSpPr txBox="1"/>
      </xdr:nvSpPr>
      <xdr:spPr>
        <a:xfrm>
          <a:off x="16370300" y="15511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527,298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134446</xdr:rowOff>
    </xdr:from>
    <xdr:to>
      <xdr:col>86</xdr:col>
      <xdr:colOff>25400</xdr:colOff>
      <xdr:row>91</xdr:row>
      <xdr:rowOff>134446</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6230600" y="15736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1522</xdr:rowOff>
    </xdr:from>
    <xdr:to>
      <xdr:col>85</xdr:col>
      <xdr:colOff>127000</xdr:colOff>
      <xdr:row>98</xdr:row>
      <xdr:rowOff>5592</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5481300" y="16803622"/>
          <a:ext cx="838200" cy="4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70462</xdr:rowOff>
    </xdr:from>
    <xdr:ext cx="534377" cy="259045"/>
    <xdr:sp macro="" textlink="">
      <xdr:nvSpPr>
        <xdr:cNvPr id="684" name="公債費平均値テキスト">
          <a:extLst>
            <a:ext uri="{FF2B5EF4-FFF2-40B4-BE49-F238E27FC236}">
              <a16:creationId xmlns:a16="http://schemas.microsoft.com/office/drawing/2014/main" id="{00000000-0008-0000-0700-0000AC020000}"/>
            </a:ext>
          </a:extLst>
        </xdr:cNvPr>
        <xdr:cNvSpPr txBox="1"/>
      </xdr:nvSpPr>
      <xdr:spPr>
        <a:xfrm>
          <a:off x="16370300" y="165296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47585</xdr:rowOff>
    </xdr:from>
    <xdr:to>
      <xdr:col>85</xdr:col>
      <xdr:colOff>177800</xdr:colOff>
      <xdr:row>97</xdr:row>
      <xdr:rowOff>149185</xdr:rowOff>
    </xdr:to>
    <xdr:sp macro="" textlink="">
      <xdr:nvSpPr>
        <xdr:cNvPr id="685" name="フローチャート: 判断 684">
          <a:extLst>
            <a:ext uri="{FF2B5EF4-FFF2-40B4-BE49-F238E27FC236}">
              <a16:creationId xmlns:a16="http://schemas.microsoft.com/office/drawing/2014/main" id="{00000000-0008-0000-0700-0000AD020000}"/>
            </a:ext>
          </a:extLst>
        </xdr:cNvPr>
        <xdr:cNvSpPr/>
      </xdr:nvSpPr>
      <xdr:spPr>
        <a:xfrm>
          <a:off x="16268700" y="1667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1522</xdr:rowOff>
    </xdr:from>
    <xdr:to>
      <xdr:col>81</xdr:col>
      <xdr:colOff>50800</xdr:colOff>
      <xdr:row>98</xdr:row>
      <xdr:rowOff>14286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4592300" y="16803622"/>
          <a:ext cx="889000" cy="12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56294</xdr:rowOff>
    </xdr:from>
    <xdr:to>
      <xdr:col>81</xdr:col>
      <xdr:colOff>101600</xdr:colOff>
      <xdr:row>97</xdr:row>
      <xdr:rowOff>157894</xdr:rowOff>
    </xdr:to>
    <xdr:sp macro="" textlink="">
      <xdr:nvSpPr>
        <xdr:cNvPr id="687" name="フローチャート: 判断 686">
          <a:extLst>
            <a:ext uri="{FF2B5EF4-FFF2-40B4-BE49-F238E27FC236}">
              <a16:creationId xmlns:a16="http://schemas.microsoft.com/office/drawing/2014/main" id="{00000000-0008-0000-0700-0000AF020000}"/>
            </a:ext>
          </a:extLst>
        </xdr:cNvPr>
        <xdr:cNvSpPr/>
      </xdr:nvSpPr>
      <xdr:spPr>
        <a:xfrm>
          <a:off x="15430500" y="1668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2971</xdr:rowOff>
    </xdr:from>
    <xdr:ext cx="534377"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5214111" y="16462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14286</xdr:rowOff>
    </xdr:from>
    <xdr:to>
      <xdr:col>76</xdr:col>
      <xdr:colOff>114300</xdr:colOff>
      <xdr:row>98</xdr:row>
      <xdr:rowOff>21450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3703300" y="16816386"/>
          <a:ext cx="889000" cy="7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61080</xdr:rowOff>
    </xdr:from>
    <xdr:to>
      <xdr:col>76</xdr:col>
      <xdr:colOff>165100</xdr:colOff>
      <xdr:row>97</xdr:row>
      <xdr:rowOff>162680</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4541500" y="16691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7757</xdr:rowOff>
    </xdr:from>
    <xdr:ext cx="534377"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4325111" y="16466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21450</xdr:rowOff>
    </xdr:from>
    <xdr:to>
      <xdr:col>71</xdr:col>
      <xdr:colOff>177800</xdr:colOff>
      <xdr:row>98</xdr:row>
      <xdr:rowOff>29801</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2814300" y="16823550"/>
          <a:ext cx="889000" cy="8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68486</xdr:rowOff>
    </xdr:from>
    <xdr:to>
      <xdr:col>72</xdr:col>
      <xdr:colOff>38100</xdr:colOff>
      <xdr:row>97</xdr:row>
      <xdr:rowOff>170086</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3652500" y="16699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15163</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3436111" y="16474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94411</xdr:rowOff>
    </xdr:from>
    <xdr:to>
      <xdr:col>67</xdr:col>
      <xdr:colOff>101600</xdr:colOff>
      <xdr:row>98</xdr:row>
      <xdr:rowOff>24561</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2763500" y="16725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41088</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2547111" y="16500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126242</xdr:rowOff>
    </xdr:from>
    <xdr:to>
      <xdr:col>85</xdr:col>
      <xdr:colOff>177800</xdr:colOff>
      <xdr:row>98</xdr:row>
      <xdr:rowOff>56392</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6268700" y="16756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104669</xdr:rowOff>
    </xdr:from>
    <xdr:ext cx="534377" cy="259045"/>
    <xdr:sp macro="" textlink="">
      <xdr:nvSpPr>
        <xdr:cNvPr id="703" name="公債費該当値テキスト">
          <a:extLst>
            <a:ext uri="{FF2B5EF4-FFF2-40B4-BE49-F238E27FC236}">
              <a16:creationId xmlns:a16="http://schemas.microsoft.com/office/drawing/2014/main" id="{00000000-0008-0000-0700-0000BF020000}"/>
            </a:ext>
          </a:extLst>
        </xdr:cNvPr>
        <xdr:cNvSpPr txBox="1"/>
      </xdr:nvSpPr>
      <xdr:spPr>
        <a:xfrm>
          <a:off x="16370300" y="16735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122172</xdr:rowOff>
    </xdr:from>
    <xdr:to>
      <xdr:col>81</xdr:col>
      <xdr:colOff>101600</xdr:colOff>
      <xdr:row>98</xdr:row>
      <xdr:rowOff>52322</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5430500" y="16752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43449</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214111" y="16845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134936</xdr:rowOff>
    </xdr:from>
    <xdr:to>
      <xdr:col>76</xdr:col>
      <xdr:colOff>165100</xdr:colOff>
      <xdr:row>98</xdr:row>
      <xdr:rowOff>65086</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4541500" y="16765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56213</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325111" y="16858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142100</xdr:rowOff>
    </xdr:from>
    <xdr:to>
      <xdr:col>72</xdr:col>
      <xdr:colOff>38100</xdr:colOff>
      <xdr:row>98</xdr:row>
      <xdr:rowOff>72250</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3652500" y="16772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63377</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36111" y="16865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150451</xdr:rowOff>
    </xdr:from>
    <xdr:to>
      <xdr:col>67</xdr:col>
      <xdr:colOff>101600</xdr:colOff>
      <xdr:row>98</xdr:row>
      <xdr:rowOff>80601</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2763500" y="16781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71728</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47111" y="16873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a:extLst>
            <a:ext uri="{FF2B5EF4-FFF2-40B4-BE49-F238E27FC236}">
              <a16:creationId xmlns:a16="http://schemas.microsoft.com/office/drawing/2014/main" id="{00000000-0008-0000-0700-0000D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4" name="諸支出金グラフ枠">
          <a:extLst>
            <a:ext uri="{FF2B5EF4-FFF2-40B4-BE49-F238E27FC236}">
              <a16:creationId xmlns:a16="http://schemas.microsoft.com/office/drawing/2014/main" id="{00000000-0008-0000-0700-0000D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96266</xdr:rowOff>
    </xdr:from>
    <xdr:to>
      <xdr:col>116</xdr:col>
      <xdr:colOff>62864</xdr:colOff>
      <xdr:row>39</xdr:row>
      <xdr:rowOff>44450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flipV="1">
          <a:off x="22159595" y="5239766"/>
          <a:ext cx="1269" cy="1491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6" name="諸支出金最小値テキスト">
          <a:extLst>
            <a:ext uri="{FF2B5EF4-FFF2-40B4-BE49-F238E27FC236}">
              <a16:creationId xmlns:a16="http://schemas.microsoft.com/office/drawing/2014/main" id="{00000000-0008-0000-0700-0000E0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42943</xdr:rowOff>
    </xdr:from>
    <xdr:ext cx="534377" cy="259045"/>
    <xdr:sp macro="" textlink="">
      <xdr:nvSpPr>
        <xdr:cNvPr id="738" name="諸支出金最大値テキスト">
          <a:extLst>
            <a:ext uri="{FF2B5EF4-FFF2-40B4-BE49-F238E27FC236}">
              <a16:creationId xmlns:a16="http://schemas.microsoft.com/office/drawing/2014/main" id="{00000000-0008-0000-0700-0000E2020000}"/>
            </a:ext>
          </a:extLst>
        </xdr:cNvPr>
        <xdr:cNvSpPr txBox="1"/>
      </xdr:nvSpPr>
      <xdr:spPr>
        <a:xfrm>
          <a:off x="22212300" y="5014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11,742</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96266</xdr:rowOff>
    </xdr:from>
    <xdr:to>
      <xdr:col>116</xdr:col>
      <xdr:colOff>152400</xdr:colOff>
      <xdr:row>30</xdr:row>
      <xdr:rowOff>96266</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2072600" y="5239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160147</xdr:rowOff>
    </xdr:from>
    <xdr:to>
      <xdr:col>116</xdr:col>
      <xdr:colOff>63500</xdr:colOff>
      <xdr:row>38</xdr:row>
      <xdr:rowOff>161163</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flipV="1">
          <a:off x="21323300" y="6675247"/>
          <a:ext cx="838200" cy="1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89679</xdr:rowOff>
    </xdr:from>
    <xdr:ext cx="378565" cy="259045"/>
    <xdr:sp macro="" textlink="">
      <xdr:nvSpPr>
        <xdr:cNvPr id="741" name="諸支出金平均値テキスト">
          <a:extLst>
            <a:ext uri="{FF2B5EF4-FFF2-40B4-BE49-F238E27FC236}">
              <a16:creationId xmlns:a16="http://schemas.microsoft.com/office/drawing/2014/main" id="{00000000-0008-0000-0700-0000E5020000}"/>
            </a:ext>
          </a:extLst>
        </xdr:cNvPr>
        <xdr:cNvSpPr txBox="1"/>
      </xdr:nvSpPr>
      <xdr:spPr>
        <a:xfrm>
          <a:off x="22212300" y="660477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111252</xdr:rowOff>
    </xdr:from>
    <xdr:to>
      <xdr:col>116</xdr:col>
      <xdr:colOff>114300</xdr:colOff>
      <xdr:row>39</xdr:row>
      <xdr:rowOff>41402</xdr:rowOff>
    </xdr:to>
    <xdr:sp macro="" textlink="">
      <xdr:nvSpPr>
        <xdr:cNvPr id="742" name="フローチャート: 判断 741">
          <a:extLst>
            <a:ext uri="{FF2B5EF4-FFF2-40B4-BE49-F238E27FC236}">
              <a16:creationId xmlns:a16="http://schemas.microsoft.com/office/drawing/2014/main" id="{00000000-0008-0000-0700-0000E6020000}"/>
            </a:ext>
          </a:extLst>
        </xdr:cNvPr>
        <xdr:cNvSpPr/>
      </xdr:nvSpPr>
      <xdr:spPr>
        <a:xfrm>
          <a:off x="22110700" y="6626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160020</xdr:rowOff>
    </xdr:from>
    <xdr:to>
      <xdr:col>111</xdr:col>
      <xdr:colOff>177800</xdr:colOff>
      <xdr:row>38</xdr:row>
      <xdr:rowOff>161163</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0434300" y="6675120"/>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106934</xdr:rowOff>
    </xdr:from>
    <xdr:to>
      <xdr:col>112</xdr:col>
      <xdr:colOff>38100</xdr:colOff>
      <xdr:row>39</xdr:row>
      <xdr:rowOff>37084</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21272500" y="6622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53611</xdr:rowOff>
    </xdr:from>
    <xdr:ext cx="378565"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21134017" y="63972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160020</xdr:rowOff>
    </xdr:from>
    <xdr:to>
      <xdr:col>107</xdr:col>
      <xdr:colOff>50800</xdr:colOff>
      <xdr:row>38</xdr:row>
      <xdr:rowOff>160274</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flipV="1">
          <a:off x="19545300" y="6675120"/>
          <a:ext cx="889000" cy="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121539</xdr:rowOff>
    </xdr:from>
    <xdr:to>
      <xdr:col>107</xdr:col>
      <xdr:colOff>101600</xdr:colOff>
      <xdr:row>39</xdr:row>
      <xdr:rowOff>51689</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20383500" y="6636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42816</xdr:rowOff>
    </xdr:from>
    <xdr:ext cx="378565"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0245017" y="67293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160274</xdr:rowOff>
    </xdr:from>
    <xdr:to>
      <xdr:col>102</xdr:col>
      <xdr:colOff>114300</xdr:colOff>
      <xdr:row>39</xdr:row>
      <xdr:rowOff>3556</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flipV="1">
          <a:off x="18656300" y="6675374"/>
          <a:ext cx="889000" cy="14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81153</xdr:rowOff>
    </xdr:from>
    <xdr:to>
      <xdr:col>102</xdr:col>
      <xdr:colOff>165100</xdr:colOff>
      <xdr:row>39</xdr:row>
      <xdr:rowOff>11303</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19494500" y="6596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27830</xdr:rowOff>
    </xdr:from>
    <xdr:ext cx="378565"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9356017" y="63714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123444</xdr:rowOff>
    </xdr:from>
    <xdr:to>
      <xdr:col>98</xdr:col>
      <xdr:colOff>38100</xdr:colOff>
      <xdr:row>39</xdr:row>
      <xdr:rowOff>53594</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18605500" y="6638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70121</xdr:rowOff>
    </xdr:from>
    <xdr:ext cx="378565"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8467017" y="64137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109347</xdr:rowOff>
    </xdr:from>
    <xdr:to>
      <xdr:col>116</xdr:col>
      <xdr:colOff>114300</xdr:colOff>
      <xdr:row>39</xdr:row>
      <xdr:rowOff>39497</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22110700" y="6624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68724</xdr:rowOff>
    </xdr:from>
    <xdr:ext cx="378565" cy="259045"/>
    <xdr:sp macro="" textlink="">
      <xdr:nvSpPr>
        <xdr:cNvPr id="760" name="諸支出金該当値テキスト">
          <a:extLst>
            <a:ext uri="{FF2B5EF4-FFF2-40B4-BE49-F238E27FC236}">
              <a16:creationId xmlns:a16="http://schemas.microsoft.com/office/drawing/2014/main" id="{00000000-0008-0000-0700-0000F8020000}"/>
            </a:ext>
          </a:extLst>
        </xdr:cNvPr>
        <xdr:cNvSpPr txBox="1"/>
      </xdr:nvSpPr>
      <xdr:spPr>
        <a:xfrm>
          <a:off x="22212300" y="64123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110363</xdr:rowOff>
    </xdr:from>
    <xdr:to>
      <xdr:col>112</xdr:col>
      <xdr:colOff>38100</xdr:colOff>
      <xdr:row>39</xdr:row>
      <xdr:rowOff>40513</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21272500" y="6625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31640</xdr:rowOff>
    </xdr:from>
    <xdr:ext cx="378565"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134017" y="67181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109220</xdr:rowOff>
    </xdr:from>
    <xdr:to>
      <xdr:col>107</xdr:col>
      <xdr:colOff>101600</xdr:colOff>
      <xdr:row>39</xdr:row>
      <xdr:rowOff>39370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0383500" y="662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55897</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245017" y="63995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109474</xdr:rowOff>
    </xdr:from>
    <xdr:to>
      <xdr:col>102</xdr:col>
      <xdr:colOff>165100</xdr:colOff>
      <xdr:row>39</xdr:row>
      <xdr:rowOff>39624</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19494500" y="6624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30751</xdr:rowOff>
    </xdr:from>
    <xdr:ext cx="378565"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356017" y="67173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124206</xdr:rowOff>
    </xdr:from>
    <xdr:to>
      <xdr:col>98</xdr:col>
      <xdr:colOff>38100</xdr:colOff>
      <xdr:row>39</xdr:row>
      <xdr:rowOff>54356</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18605500" y="6639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45483</xdr:rowOff>
    </xdr:from>
    <xdr:ext cx="378565"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467017" y="67320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3" name="前年度繰上充用金グラフ枠">
          <a:extLst>
            <a:ext uri="{FF2B5EF4-FFF2-40B4-BE49-F238E27FC236}">
              <a16:creationId xmlns:a16="http://schemas.microsoft.com/office/drawing/2014/main" id="{00000000-0008-0000-0700-00000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5" name="前年度繰上充用金最小値テキスト">
          <a:extLst>
            <a:ext uri="{FF2B5EF4-FFF2-40B4-BE49-F238E27FC236}">
              <a16:creationId xmlns:a16="http://schemas.microsoft.com/office/drawing/2014/main" id="{00000000-0008-0000-0700-000011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7" name="前年度繰上充用金最大値テキスト">
          <a:extLst>
            <a:ext uri="{FF2B5EF4-FFF2-40B4-BE49-F238E27FC236}">
              <a16:creationId xmlns:a16="http://schemas.microsoft.com/office/drawing/2014/main" id="{00000000-0008-0000-0700-000013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0" name="前年度繰上充用金平均値テキスト">
          <a:extLst>
            <a:ext uri="{FF2B5EF4-FFF2-40B4-BE49-F238E27FC236}">
              <a16:creationId xmlns:a16="http://schemas.microsoft.com/office/drawing/2014/main" id="{00000000-0008-0000-0700-000016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1" name="フローチャート: 判断 790">
          <a:extLst>
            <a:ext uri="{FF2B5EF4-FFF2-40B4-BE49-F238E27FC236}">
              <a16:creationId xmlns:a16="http://schemas.microsoft.com/office/drawing/2014/main" id="{00000000-0008-0000-0700-000017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9" name="前年度繰上充用金該当値テキスト">
          <a:extLst>
            <a:ext uri="{FF2B5EF4-FFF2-40B4-BE49-F238E27FC236}">
              <a16:creationId xmlns:a16="http://schemas.microsoft.com/office/drawing/2014/main" id="{00000000-0008-0000-0700-000029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8" name="正方形/長方形 817">
          <a:extLst>
            <a:ext uri="{FF2B5EF4-FFF2-40B4-BE49-F238E27FC236}">
              <a16:creationId xmlns:a16="http://schemas.microsoft.com/office/drawing/2014/main" id="{00000000-0008-0000-0700-000032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9" name="正方形/長方形 818">
          <a:extLst>
            <a:ext uri="{FF2B5EF4-FFF2-40B4-BE49-F238E27FC236}">
              <a16:creationId xmlns:a16="http://schemas.microsoft.com/office/drawing/2014/main" id="{00000000-0008-0000-0700-000033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fontAlgn="t"/>
          <a:r>
            <a:rPr lang="ja-JP" altLang="en-US" sz="1400" b="0" i="0">
              <a:solidFill>
                <a:sysClr val="windowText" lastClr="000000"/>
              </a:solidFill>
              <a:effectLst/>
              <a:latin typeface="ＭＳ Ｐゴシック" panose="020B0600070205080204" pitchFamily="50" charset="-128"/>
              <a:ea typeface="ＭＳ Ｐゴシック" panose="020B0600070205080204" pitchFamily="50" charset="-128"/>
              <a:cs typeface="+mn-cs"/>
            </a:rPr>
            <a:t>・教育費は前年度と比べて増加しており、主にいこいの郷公園遊具更新及び照明設備の</a:t>
          </a:r>
          <a:r>
            <a:rPr lang="en-US" altLang="ja-JP" sz="1400" b="0" i="0">
              <a:solidFill>
                <a:sysClr val="windowText" lastClr="000000"/>
              </a:solidFill>
              <a:effectLst/>
              <a:latin typeface="ＭＳ Ｐゴシック" panose="020B0600070205080204" pitchFamily="50" charset="-128"/>
              <a:ea typeface="ＭＳ Ｐゴシック" panose="020B0600070205080204" pitchFamily="50" charset="-128"/>
              <a:cs typeface="+mn-cs"/>
            </a:rPr>
            <a:t>LED</a:t>
          </a:r>
          <a:r>
            <a:rPr lang="ja-JP" altLang="en-US" sz="1400" b="0" i="0">
              <a:solidFill>
                <a:sysClr val="windowText" lastClr="000000"/>
              </a:solidFill>
              <a:effectLst/>
              <a:latin typeface="ＭＳ Ｐゴシック" panose="020B0600070205080204" pitchFamily="50" charset="-128"/>
              <a:ea typeface="ＭＳ Ｐゴシック" panose="020B0600070205080204" pitchFamily="50" charset="-128"/>
              <a:cs typeface="+mn-cs"/>
            </a:rPr>
            <a:t>化事業に係る工事請負費の増加が要因である。。</a:t>
          </a:r>
        </a:p>
        <a:p>
          <a:pPr fontAlgn="t"/>
          <a:r>
            <a:rPr lang="ja-JP" altLang="en-US" sz="1400" b="0" i="0">
              <a:solidFill>
                <a:sysClr val="windowText" lastClr="000000"/>
              </a:solidFill>
              <a:effectLst/>
              <a:latin typeface="ＭＳ Ｐゴシック" panose="020B0600070205080204" pitchFamily="50" charset="-128"/>
              <a:ea typeface="ＭＳ Ｐゴシック" panose="020B0600070205080204" pitchFamily="50" charset="-128"/>
              <a:cs typeface="+mn-cs"/>
            </a:rPr>
            <a:t>・商工費は前年度から大幅に増加し、類似団体の平均を上回る水準となった。特に、「四国こんぴら歌舞伎大芝居公演」に係る委託料の増加が要因である。</a:t>
          </a:r>
        </a:p>
        <a:p>
          <a:pPr fontAlgn="t"/>
          <a:r>
            <a:rPr lang="ja-JP" altLang="en-US" sz="1400" b="0" i="0">
              <a:solidFill>
                <a:sysClr val="windowText" lastClr="000000"/>
              </a:solidFill>
              <a:effectLst/>
              <a:latin typeface="ＭＳ Ｐゴシック" panose="020B0600070205080204" pitchFamily="50" charset="-128"/>
              <a:ea typeface="ＭＳ Ｐゴシック" panose="020B0600070205080204" pitchFamily="50" charset="-128"/>
              <a:cs typeface="+mn-cs"/>
            </a:rPr>
            <a:t>今後も状況を注視しつつ、地域の魅力向上に資する取組について、必要な投資の在り方を検討していく。</a:t>
          </a:r>
        </a:p>
        <a:p>
          <a:endParaRPr kumimoji="1" lang="ja-JP" altLang="en-US"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香川県琴平町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令和６年度においては、当初予算及び各補正予算における財源不足を補うために例年より多額の繰入を行ったことにより、財政調整基金積立金よりも取崩額が上回ったため、赤字が増加している。</a:t>
          </a:r>
        </a:p>
        <a:p>
          <a:r>
            <a:rPr kumimoji="1" lang="ja-JP" altLang="en-US" sz="1200">
              <a:latin typeface="ＭＳ ゴシック" pitchFamily="49" charset="-128"/>
              <a:ea typeface="ＭＳ ゴシック" pitchFamily="49" charset="-128"/>
            </a:rPr>
            <a:t>　今後予定されている町立小学校統廃合等の大型の施設整備事業の際には財源確保のために基金取崩しを行うことが想定されるが、基金残高には留意しつつ収支の均衡を図ることで効率的で持続可能な財政運営に努める。</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香川県琴平町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全会計とも黒字であり、連結実質赤字比率は生じていない。</a:t>
          </a:r>
        </a:p>
        <a:p>
          <a:r>
            <a:rPr kumimoji="1" lang="ja-JP" altLang="en-US" sz="1400">
              <a:latin typeface="ＭＳ ゴシック" pitchFamily="49" charset="-128"/>
              <a:ea typeface="ＭＳ ゴシック" pitchFamily="49" charset="-128"/>
            </a:rPr>
            <a:t>　駐車場特別会計及び温泉事業会計以外においては一般会計からの繰入を行っているため、事業内容の見直し等により経費の削減に取り組むとともに、保険料や使用料の適正化の検討も行うことで、引き続き健全で持続可能な財政運営に努め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香川県琴平町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公営企業債の元利償還金に対する繰入金の減少</a:t>
          </a:r>
          <a:r>
            <a:rPr kumimoji="1" lang="ja-JP" altLang="en-US" sz="1400">
              <a:solidFill>
                <a:sysClr val="windowText" lastClr="000000"/>
              </a:solidFill>
              <a:latin typeface="ＭＳ ゴシック" pitchFamily="49" charset="-128"/>
              <a:ea typeface="ＭＳ ゴシック" pitchFamily="49" charset="-128"/>
            </a:rPr>
            <a:t>及びいこいの郷公園整備事業に係る償還が一部終了したこと</a:t>
          </a:r>
          <a:r>
            <a:rPr kumimoji="1" lang="ja-JP" altLang="en-US" sz="1400">
              <a:latin typeface="ＭＳ ゴシック" pitchFamily="49" charset="-128"/>
              <a:ea typeface="ＭＳ ゴシック" pitchFamily="49" charset="-128"/>
            </a:rPr>
            <a:t>により、元利償還金が減少したため、実質公債費比率の分子が減少する結果となった。</a:t>
          </a:r>
        </a:p>
        <a:p>
          <a:r>
            <a:rPr kumimoji="1" lang="ja-JP" altLang="en-US" sz="1400">
              <a:latin typeface="ＭＳ ゴシック" pitchFamily="49" charset="-128"/>
              <a:ea typeface="ＭＳ ゴシック" pitchFamily="49" charset="-128"/>
            </a:rPr>
            <a:t>　今後は事業の取捨選択等を通して将来を見据えた公債費負担の軽減に努め、比率のさらなる抑制を図る。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実質公債費比率の算定に用いる満期一括償還地方債の償還の財源として積み立てたものはない。</a:t>
          </a: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香川県琴平町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退職手当負担見込額は増となったものの、新型コロナウイルス感染症拡大を機に大幅に事業を見直したこと等により、地方債の発行額よりも償還元金の方が上回った結果、一般会計に係る地方債の現在高が</a:t>
          </a:r>
          <a:r>
            <a:rPr kumimoji="1" lang="en-US" altLang="ja-JP" sz="1400">
              <a:latin typeface="ＭＳ ゴシック" pitchFamily="49" charset="-128"/>
              <a:ea typeface="ＭＳ ゴシック" pitchFamily="49" charset="-128"/>
            </a:rPr>
            <a:t>150</a:t>
          </a:r>
          <a:r>
            <a:rPr kumimoji="1" lang="ja-JP" altLang="en-US" sz="1400">
              <a:latin typeface="ＭＳ ゴシック" pitchFamily="49" charset="-128"/>
              <a:ea typeface="ＭＳ ゴシック" pitchFamily="49" charset="-128"/>
            </a:rPr>
            <a:t>百万円減少した。また、その他の項目についてもすべて減少したことにより、将来負担比率の分子が</a:t>
          </a:r>
          <a:r>
            <a:rPr kumimoji="1" lang="en-US" altLang="ja-JP" sz="1400">
              <a:latin typeface="ＭＳ ゴシック" pitchFamily="49" charset="-128"/>
              <a:ea typeface="ＭＳ ゴシック" pitchFamily="49" charset="-128"/>
            </a:rPr>
            <a:t>89</a:t>
          </a:r>
          <a:r>
            <a:rPr kumimoji="1" lang="ja-JP" altLang="en-US" sz="1400">
              <a:latin typeface="ＭＳ ゴシック" pitchFamily="49" charset="-128"/>
              <a:ea typeface="ＭＳ ゴシック" pitchFamily="49" charset="-128"/>
            </a:rPr>
            <a:t>百万円減少する結果となった。</a:t>
          </a:r>
        </a:p>
        <a:p>
          <a:r>
            <a:rPr kumimoji="1" lang="ja-JP" altLang="en-US" sz="1400">
              <a:latin typeface="ＭＳ ゴシック" pitchFamily="49" charset="-128"/>
              <a:ea typeface="ＭＳ ゴシック" pitchFamily="49" charset="-128"/>
            </a:rPr>
            <a:t>　今後は町立小学校統廃合や役場庁舎改築等において、財源として地方債の発行が予定されているため、発行の際は引き続き交付税措置率の高い地方債を中心に活用するとともに、地方債以外の財源の確保にも取り組み、将来負担比率の抑制に努める。</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香川県琴平町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基金全体は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1,515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百万円となった。これは、琴平町ふるさと応援基金の創設により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百万円増となったこと等により、その他特定目的基金が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百万円増となったものの、財政調整基金が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百万円減、設備更新等のためいこいの郷づくり事業基金が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百万円減少したこと主な要因である。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は庁舎の移転・建替え等の大型の施設整備事業への着手や町立小学校統廃合の本格化に伴う財源不足補填のため、基金残高が減少することが想定される。事業の優先順位を考慮しつつ、各基金の設置目的に即して着実かつ効率的に運用し、優先的に取り組むべき事業への活用を図る等、基金の適正管理及び運用に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いこいの郷づくり事業基金：いこいの郷づくり事業の経費</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琴平町ふるさと応援基金：豊かで活力のあるふるさとづくり関連経費</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中條晴夫文化振興基金：文化振興関連経費</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位野木義行老人福祉事業基金：老人福祉事業費（例：敬老会費等）</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琴平町教育施設整備事業基金：教育施設整備のための経費</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いこいの郷づくり事業基金：各種設備の更新により事業費が増大し、取り崩しが増加したため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琴平町ふるさと応援基金：新規創設による増</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今後の予算編成上、目的に係る事業については充当する等し、適正な管理に努める。</a:t>
          </a: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財源不足に伴う繰入を行ったことにより減少した。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決算状況を踏まえた上での積み立てを行うが、残高が標準財政規模の２０％程度を維持できるよう努める。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臨時財政対策債償還基金費分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百万円を積立てた他、基金利子の積立てを行ったため増加した。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財政状況を見ながら、計画的に臨時財政対策債の償還に充当していきたい。</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香川県琴平町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8,140
7,848
8.47
5,878,634
5,666,758
184,008
3,016,230
4,703,260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8.1
9.8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0000000-0008-0000-0000-000014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00000000-0008-0000-0000-000018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00000000-0008-0000-0000-000019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0000000-0008-0000-0000-00001A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0000000-0008-0000-0000-00001B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0000000-0008-0000-0000-00001C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0000000-0008-0000-0000-00001D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0000000-0008-0000-0000-00001E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00000000-0008-0000-0000-000021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00000000-0008-0000-0000-000022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00000000-0008-0000-0000-000024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00000000-0008-0000-0000-000025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00000000-0008-0000-0000-000026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[ 53.3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0000000-0008-0000-0000-000027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0000000-0008-0000-0000-000028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0000000-0008-0000-0000-000029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0000000-0008-0000-0000-00002A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0000000-0008-0000-0000-00002B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0000000-0008-0000-0000-00002C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0000000-0008-0000-0000-00002D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0000000-0008-0000-0000-000030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有形固定資産減価償却率は</a:t>
          </a:r>
          <a:r>
            <a:rPr kumimoji="1" lang="en-US" altLang="ja-JP" sz="1100">
              <a:latin typeface="ＭＳ Ｐゴシック" panose="020B0600070205080204" pitchFamily="50" charset="-128"/>
              <a:ea typeface="ＭＳ Ｐゴシック" panose="020B0600070205080204" pitchFamily="50" charset="-128"/>
            </a:rPr>
            <a:t>53.3%</a:t>
          </a:r>
          <a:r>
            <a:rPr kumimoji="1" lang="ja-JP" altLang="en-US" sz="1100">
              <a:latin typeface="ＭＳ Ｐゴシック" panose="020B0600070205080204" pitchFamily="50" charset="-128"/>
              <a:ea typeface="ＭＳ Ｐゴシック" panose="020B0600070205080204" pitchFamily="50" charset="-128"/>
            </a:rPr>
            <a:t>となっており類似団体と比較すると低い値となっており、香川県平均と比較しても低い水準である。今後も、公共施設個別計画や公共施設等総合管理計画等に沿った公共施設に対するマネジメントを進め、計画的な予防保全を図る。</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00000000-0008-0000-0000-000031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0000000-0008-0000-0000-000032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00000000-0008-0000-0000-000033000000}"/>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id="{00000000-0008-0000-0000-000034000000}"/>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53" name="テキスト ボックス 52">
          <a:extLst>
            <a:ext uri="{FF2B5EF4-FFF2-40B4-BE49-F238E27FC236}">
              <a16:creationId xmlns:a16="http://schemas.microsoft.com/office/drawing/2014/main" id="{00000000-0008-0000-0000-000035000000}"/>
            </a:ext>
          </a:extLst>
        </xdr:cNvPr>
        <xdr:cNvSpPr txBox="1"/>
      </xdr:nvSpPr>
      <xdr:spPr>
        <a:xfrm>
          <a:off x="847106" y="65863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a:extLst>
            <a:ext uri="{FF2B5EF4-FFF2-40B4-BE49-F238E27FC236}">
              <a16:creationId xmlns:a16="http://schemas.microsoft.com/office/drawing/2014/main" id="{00000000-0008-0000-0000-000036000000}"/>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a:extLst>
            <a:ext uri="{FF2B5EF4-FFF2-40B4-BE49-F238E27FC236}">
              <a16:creationId xmlns:a16="http://schemas.microsoft.com/office/drawing/2014/main" id="{00000000-0008-0000-0000-000037000000}"/>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a:extLst>
            <a:ext uri="{FF2B5EF4-FFF2-40B4-BE49-F238E27FC236}">
              <a16:creationId xmlns:a16="http://schemas.microsoft.com/office/drawing/2014/main" id="{00000000-0008-0000-0000-000038000000}"/>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a:extLst>
            <a:ext uri="{FF2B5EF4-FFF2-40B4-BE49-F238E27FC236}">
              <a16:creationId xmlns:a16="http://schemas.microsoft.com/office/drawing/2014/main" id="{00000000-0008-0000-0000-000039000000}"/>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id="{00000000-0008-0000-0000-00003A000000}"/>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898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a:extLst>
            <a:ext uri="{FF2B5EF4-FFF2-40B4-BE49-F238E27FC236}">
              <a16:creationId xmlns:a16="http://schemas.microsoft.com/office/drawing/2014/main" id="{00000000-0008-0000-0000-00003E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128778</xdr:rowOff>
    </xdr:from>
    <xdr:to>
      <xdr:col>23</xdr:col>
      <xdr:colOff>85090</xdr:colOff>
      <xdr:row>34</xdr:row>
      <xdr:rowOff>34036</xdr:rowOff>
    </xdr:to>
    <xdr:cxnSp macro="">
      <xdr:nvCxnSpPr>
        <xdr:cNvPr id="63" name="直線コネクタ 62">
          <a:extLst>
            <a:ext uri="{FF2B5EF4-FFF2-40B4-BE49-F238E27FC236}">
              <a16:creationId xmlns:a16="http://schemas.microsoft.com/office/drawing/2014/main" id="{00000000-0008-0000-0000-00003F000000}"/>
            </a:ext>
          </a:extLst>
        </xdr:cNvPr>
        <xdr:cNvCxnSpPr/>
      </xdr:nvCxnSpPr>
      <xdr:spPr>
        <a:xfrm flipV="1">
          <a:off x="4760595" y="5529453"/>
          <a:ext cx="1270" cy="1105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37863</xdr:rowOff>
    </xdr:from>
    <xdr:ext cx="405111" cy="259045"/>
    <xdr:sp macro="" textlink="">
      <xdr:nvSpPr>
        <xdr:cNvPr id="64" name="有形固定資産減価償却率最小値テキスト">
          <a:extLst>
            <a:ext uri="{FF2B5EF4-FFF2-40B4-BE49-F238E27FC236}">
              <a16:creationId xmlns:a16="http://schemas.microsoft.com/office/drawing/2014/main" id="{00000000-0008-0000-0000-000040000000}"/>
            </a:ext>
          </a:extLst>
        </xdr:cNvPr>
        <xdr:cNvSpPr txBox="1"/>
      </xdr:nvSpPr>
      <xdr:spPr>
        <a:xfrm>
          <a:off x="4813300" y="6638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34036</xdr:rowOff>
    </xdr:from>
    <xdr:to>
      <xdr:col>23</xdr:col>
      <xdr:colOff>174625</xdr:colOff>
      <xdr:row>34</xdr:row>
      <xdr:rowOff>34036</xdr:rowOff>
    </xdr:to>
    <xdr:cxnSp macro="">
      <xdr:nvCxnSpPr>
        <xdr:cNvPr id="65" name="直線コネクタ 64">
          <a:extLst>
            <a:ext uri="{FF2B5EF4-FFF2-40B4-BE49-F238E27FC236}">
              <a16:creationId xmlns:a16="http://schemas.microsoft.com/office/drawing/2014/main" id="{00000000-0008-0000-0000-000041000000}"/>
            </a:ext>
          </a:extLst>
        </xdr:cNvPr>
        <xdr:cNvCxnSpPr/>
      </xdr:nvCxnSpPr>
      <xdr:spPr>
        <a:xfrm>
          <a:off x="4673600" y="6634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75455</xdr:rowOff>
    </xdr:from>
    <xdr:ext cx="405111" cy="259045"/>
    <xdr:sp macro="" textlink="">
      <xdr:nvSpPr>
        <xdr:cNvPr id="66" name="有形固定資産減価償却率最大値テキスト">
          <a:extLst>
            <a:ext uri="{FF2B5EF4-FFF2-40B4-BE49-F238E27FC236}">
              <a16:creationId xmlns:a16="http://schemas.microsoft.com/office/drawing/2014/main" id="{00000000-0008-0000-0000-000042000000}"/>
            </a:ext>
          </a:extLst>
        </xdr:cNvPr>
        <xdr:cNvSpPr txBox="1"/>
      </xdr:nvSpPr>
      <xdr:spPr>
        <a:xfrm>
          <a:off x="4813300" y="53046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128778</xdr:rowOff>
    </xdr:from>
    <xdr:to>
      <xdr:col>23</xdr:col>
      <xdr:colOff>174625</xdr:colOff>
      <xdr:row>27</xdr:row>
      <xdr:rowOff>128778</xdr:rowOff>
    </xdr:to>
    <xdr:cxnSp macro="">
      <xdr:nvCxnSpPr>
        <xdr:cNvPr id="67" name="直線コネクタ 66">
          <a:extLst>
            <a:ext uri="{FF2B5EF4-FFF2-40B4-BE49-F238E27FC236}">
              <a16:creationId xmlns:a16="http://schemas.microsoft.com/office/drawing/2014/main" id="{00000000-0008-0000-0000-000043000000}"/>
            </a:ext>
          </a:extLst>
        </xdr:cNvPr>
        <xdr:cNvCxnSpPr/>
      </xdr:nvCxnSpPr>
      <xdr:spPr>
        <a:xfrm>
          <a:off x="4673600" y="55294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32</xdr:row>
      <xdr:rowOff>4462</xdr:rowOff>
    </xdr:from>
    <xdr:ext cx="405111" cy="259045"/>
    <xdr:sp macro="" textlink="">
      <xdr:nvSpPr>
        <xdr:cNvPr id="68" name="有形固定資産減価償却率平均値テキスト">
          <a:extLst>
            <a:ext uri="{FF2B5EF4-FFF2-40B4-BE49-F238E27FC236}">
              <a16:creationId xmlns:a16="http://schemas.microsoft.com/office/drawing/2014/main" id="{00000000-0008-0000-0000-000044000000}"/>
            </a:ext>
          </a:extLst>
        </xdr:cNvPr>
        <xdr:cNvSpPr txBox="1"/>
      </xdr:nvSpPr>
      <xdr:spPr>
        <a:xfrm>
          <a:off x="4813300" y="62623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26035</xdr:rowOff>
    </xdr:from>
    <xdr:to>
      <xdr:col>23</xdr:col>
      <xdr:colOff>136525</xdr:colOff>
      <xdr:row>32</xdr:row>
      <xdr:rowOff>127635</xdr:rowOff>
    </xdr:to>
    <xdr:sp macro="" textlink="">
      <xdr:nvSpPr>
        <xdr:cNvPr id="69" name="フローチャート: 判断 68">
          <a:extLst>
            <a:ext uri="{FF2B5EF4-FFF2-40B4-BE49-F238E27FC236}">
              <a16:creationId xmlns:a16="http://schemas.microsoft.com/office/drawing/2014/main" id="{00000000-0008-0000-0000-000045000000}"/>
            </a:ext>
          </a:extLst>
        </xdr:cNvPr>
        <xdr:cNvSpPr/>
      </xdr:nvSpPr>
      <xdr:spPr>
        <a:xfrm>
          <a:off x="4711700" y="6283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32</xdr:row>
      <xdr:rowOff>26035</xdr:rowOff>
    </xdr:from>
    <xdr:to>
      <xdr:col>19</xdr:col>
      <xdr:colOff>187325</xdr:colOff>
      <xdr:row>32</xdr:row>
      <xdr:rowOff>127635</xdr:rowOff>
    </xdr:to>
    <xdr:sp macro="" textlink="">
      <xdr:nvSpPr>
        <xdr:cNvPr id="70" name="フローチャート: 判断 69">
          <a:extLst>
            <a:ext uri="{FF2B5EF4-FFF2-40B4-BE49-F238E27FC236}">
              <a16:creationId xmlns:a16="http://schemas.microsoft.com/office/drawing/2014/main" id="{00000000-0008-0000-0000-000046000000}"/>
            </a:ext>
          </a:extLst>
        </xdr:cNvPr>
        <xdr:cNvSpPr/>
      </xdr:nvSpPr>
      <xdr:spPr>
        <a:xfrm>
          <a:off x="4000500" y="6283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32</xdr:row>
      <xdr:rowOff>6604</xdr:rowOff>
    </xdr:from>
    <xdr:to>
      <xdr:col>15</xdr:col>
      <xdr:colOff>187325</xdr:colOff>
      <xdr:row>32</xdr:row>
      <xdr:rowOff>108204</xdr:rowOff>
    </xdr:to>
    <xdr:sp macro="" textlink="">
      <xdr:nvSpPr>
        <xdr:cNvPr id="71" name="フローチャート: 判断 70">
          <a:extLst>
            <a:ext uri="{FF2B5EF4-FFF2-40B4-BE49-F238E27FC236}">
              <a16:creationId xmlns:a16="http://schemas.microsoft.com/office/drawing/2014/main" id="{00000000-0008-0000-0000-000047000000}"/>
            </a:ext>
          </a:extLst>
        </xdr:cNvPr>
        <xdr:cNvSpPr/>
      </xdr:nvSpPr>
      <xdr:spPr>
        <a:xfrm>
          <a:off x="3238500" y="626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169418</xdr:rowOff>
    </xdr:from>
    <xdr:to>
      <xdr:col>11</xdr:col>
      <xdr:colOff>187325</xdr:colOff>
      <xdr:row>32</xdr:row>
      <xdr:rowOff>99568</xdr:rowOff>
    </xdr:to>
    <xdr:sp macro="" textlink="">
      <xdr:nvSpPr>
        <xdr:cNvPr id="72" name="フローチャート: 判断 71">
          <a:extLst>
            <a:ext uri="{FF2B5EF4-FFF2-40B4-BE49-F238E27FC236}">
              <a16:creationId xmlns:a16="http://schemas.microsoft.com/office/drawing/2014/main" id="{00000000-0008-0000-0000-000048000000}"/>
            </a:ext>
          </a:extLst>
        </xdr:cNvPr>
        <xdr:cNvSpPr/>
      </xdr:nvSpPr>
      <xdr:spPr>
        <a:xfrm>
          <a:off x="2476500" y="6255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32</xdr:row>
      <xdr:rowOff>127</xdr:rowOff>
    </xdr:from>
    <xdr:to>
      <xdr:col>7</xdr:col>
      <xdr:colOff>187325</xdr:colOff>
      <xdr:row>32</xdr:row>
      <xdr:rowOff>101727</xdr:rowOff>
    </xdr:to>
    <xdr:sp macro="" textlink="">
      <xdr:nvSpPr>
        <xdr:cNvPr id="73" name="フローチャート: 判断 72">
          <a:extLst>
            <a:ext uri="{FF2B5EF4-FFF2-40B4-BE49-F238E27FC236}">
              <a16:creationId xmlns:a16="http://schemas.microsoft.com/office/drawing/2014/main" id="{00000000-0008-0000-0000-000049000000}"/>
            </a:ext>
          </a:extLst>
        </xdr:cNvPr>
        <xdr:cNvSpPr/>
      </xdr:nvSpPr>
      <xdr:spPr>
        <a:xfrm>
          <a:off x="1714500" y="6258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a:extLst>
            <a:ext uri="{FF2B5EF4-FFF2-40B4-BE49-F238E27FC236}">
              <a16:creationId xmlns:a16="http://schemas.microsoft.com/office/drawing/2014/main" id="{00000000-0008-0000-0000-00004A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id="{00000000-0008-0000-0000-00004B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00000000-0008-0000-0000-00004C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00000000-0008-0000-0000-00004D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00000000-0008-0000-0000-00004E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137922</xdr:rowOff>
    </xdr:from>
    <xdr:to>
      <xdr:col>23</xdr:col>
      <xdr:colOff>136525</xdr:colOff>
      <xdr:row>31</xdr:row>
      <xdr:rowOff>68072</xdr:rowOff>
    </xdr:to>
    <xdr:sp macro="" textlink="">
      <xdr:nvSpPr>
        <xdr:cNvPr id="79" name="楕円 78">
          <a:extLst>
            <a:ext uri="{FF2B5EF4-FFF2-40B4-BE49-F238E27FC236}">
              <a16:creationId xmlns:a16="http://schemas.microsoft.com/office/drawing/2014/main" id="{00000000-0008-0000-0000-00004F000000}"/>
            </a:ext>
          </a:extLst>
        </xdr:cNvPr>
        <xdr:cNvSpPr/>
      </xdr:nvSpPr>
      <xdr:spPr>
        <a:xfrm>
          <a:off x="4711700" y="6052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160799</xdr:rowOff>
    </xdr:from>
    <xdr:ext cx="405111" cy="259045"/>
    <xdr:sp macro="" textlink="">
      <xdr:nvSpPr>
        <xdr:cNvPr id="80" name="有形固定資産減価償却率該当値テキスト">
          <a:extLst>
            <a:ext uri="{FF2B5EF4-FFF2-40B4-BE49-F238E27FC236}">
              <a16:creationId xmlns:a16="http://schemas.microsoft.com/office/drawing/2014/main" id="{00000000-0008-0000-0000-000050000000}"/>
            </a:ext>
          </a:extLst>
        </xdr:cNvPr>
        <xdr:cNvSpPr txBox="1"/>
      </xdr:nvSpPr>
      <xdr:spPr>
        <a:xfrm>
          <a:off x="4813300" y="59043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109855</xdr:rowOff>
    </xdr:from>
    <xdr:to>
      <xdr:col>19</xdr:col>
      <xdr:colOff>187325</xdr:colOff>
      <xdr:row>31</xdr:row>
      <xdr:rowOff>40005</xdr:rowOff>
    </xdr:to>
    <xdr:sp macro="" textlink="">
      <xdr:nvSpPr>
        <xdr:cNvPr id="81" name="楕円 80">
          <a:extLst>
            <a:ext uri="{FF2B5EF4-FFF2-40B4-BE49-F238E27FC236}">
              <a16:creationId xmlns:a16="http://schemas.microsoft.com/office/drawing/2014/main" id="{00000000-0008-0000-0000-000051000000}"/>
            </a:ext>
          </a:extLst>
        </xdr:cNvPr>
        <xdr:cNvSpPr/>
      </xdr:nvSpPr>
      <xdr:spPr>
        <a:xfrm>
          <a:off x="4000500" y="6024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160655</xdr:rowOff>
    </xdr:from>
    <xdr:to>
      <xdr:col>23</xdr:col>
      <xdr:colOff>85725</xdr:colOff>
      <xdr:row>31</xdr:row>
      <xdr:rowOff>17272</xdr:rowOff>
    </xdr:to>
    <xdr:cxnSp macro="">
      <xdr:nvCxnSpPr>
        <xdr:cNvPr id="82" name="直線コネクタ 81">
          <a:extLst>
            <a:ext uri="{FF2B5EF4-FFF2-40B4-BE49-F238E27FC236}">
              <a16:creationId xmlns:a16="http://schemas.microsoft.com/office/drawing/2014/main" id="{00000000-0008-0000-0000-000052000000}"/>
            </a:ext>
          </a:extLst>
        </xdr:cNvPr>
        <xdr:cNvCxnSpPr/>
      </xdr:nvCxnSpPr>
      <xdr:spPr>
        <a:xfrm>
          <a:off x="4051300" y="6075680"/>
          <a:ext cx="711200" cy="28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73152</xdr:rowOff>
    </xdr:from>
    <xdr:to>
      <xdr:col>15</xdr:col>
      <xdr:colOff>187325</xdr:colOff>
      <xdr:row>31</xdr:row>
      <xdr:rowOff>3302</xdr:rowOff>
    </xdr:to>
    <xdr:sp macro="" textlink="">
      <xdr:nvSpPr>
        <xdr:cNvPr id="83" name="楕円 82">
          <a:extLst>
            <a:ext uri="{FF2B5EF4-FFF2-40B4-BE49-F238E27FC236}">
              <a16:creationId xmlns:a16="http://schemas.microsoft.com/office/drawing/2014/main" id="{00000000-0008-0000-0000-000053000000}"/>
            </a:ext>
          </a:extLst>
        </xdr:cNvPr>
        <xdr:cNvSpPr/>
      </xdr:nvSpPr>
      <xdr:spPr>
        <a:xfrm>
          <a:off x="3238500" y="5988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123952</xdr:rowOff>
    </xdr:from>
    <xdr:to>
      <xdr:col>19</xdr:col>
      <xdr:colOff>136525</xdr:colOff>
      <xdr:row>30</xdr:row>
      <xdr:rowOff>160655</xdr:rowOff>
    </xdr:to>
    <xdr:cxnSp macro="">
      <xdr:nvCxnSpPr>
        <xdr:cNvPr id="84" name="直線コネクタ 83">
          <a:extLst>
            <a:ext uri="{FF2B5EF4-FFF2-40B4-BE49-F238E27FC236}">
              <a16:creationId xmlns:a16="http://schemas.microsoft.com/office/drawing/2014/main" id="{00000000-0008-0000-0000-000054000000}"/>
            </a:ext>
          </a:extLst>
        </xdr:cNvPr>
        <xdr:cNvCxnSpPr/>
      </xdr:nvCxnSpPr>
      <xdr:spPr>
        <a:xfrm>
          <a:off x="3289300" y="6038977"/>
          <a:ext cx="762000" cy="36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40767</xdr:rowOff>
    </xdr:from>
    <xdr:to>
      <xdr:col>11</xdr:col>
      <xdr:colOff>187325</xdr:colOff>
      <xdr:row>30</xdr:row>
      <xdr:rowOff>142367</xdr:rowOff>
    </xdr:to>
    <xdr:sp macro="" textlink="">
      <xdr:nvSpPr>
        <xdr:cNvPr id="85" name="楕円 84">
          <a:extLst>
            <a:ext uri="{FF2B5EF4-FFF2-40B4-BE49-F238E27FC236}">
              <a16:creationId xmlns:a16="http://schemas.microsoft.com/office/drawing/2014/main" id="{00000000-0008-0000-0000-000055000000}"/>
            </a:ext>
          </a:extLst>
        </xdr:cNvPr>
        <xdr:cNvSpPr/>
      </xdr:nvSpPr>
      <xdr:spPr>
        <a:xfrm>
          <a:off x="2476500" y="5955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91567</xdr:rowOff>
    </xdr:from>
    <xdr:to>
      <xdr:col>15</xdr:col>
      <xdr:colOff>136525</xdr:colOff>
      <xdr:row>30</xdr:row>
      <xdr:rowOff>123952</xdr:rowOff>
    </xdr:to>
    <xdr:cxnSp macro="">
      <xdr:nvCxnSpPr>
        <xdr:cNvPr id="86" name="直線コネクタ 85">
          <a:extLst>
            <a:ext uri="{FF2B5EF4-FFF2-40B4-BE49-F238E27FC236}">
              <a16:creationId xmlns:a16="http://schemas.microsoft.com/office/drawing/2014/main" id="{00000000-0008-0000-0000-000056000000}"/>
            </a:ext>
          </a:extLst>
        </xdr:cNvPr>
        <xdr:cNvCxnSpPr/>
      </xdr:nvCxnSpPr>
      <xdr:spPr>
        <a:xfrm>
          <a:off x="2527300" y="6006592"/>
          <a:ext cx="762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1905</xdr:rowOff>
    </xdr:from>
    <xdr:to>
      <xdr:col>7</xdr:col>
      <xdr:colOff>187325</xdr:colOff>
      <xdr:row>30</xdr:row>
      <xdr:rowOff>103505</xdr:rowOff>
    </xdr:to>
    <xdr:sp macro="" textlink="">
      <xdr:nvSpPr>
        <xdr:cNvPr id="87" name="楕円 86">
          <a:extLst>
            <a:ext uri="{FF2B5EF4-FFF2-40B4-BE49-F238E27FC236}">
              <a16:creationId xmlns:a16="http://schemas.microsoft.com/office/drawing/2014/main" id="{00000000-0008-0000-0000-000057000000}"/>
            </a:ext>
          </a:extLst>
        </xdr:cNvPr>
        <xdr:cNvSpPr/>
      </xdr:nvSpPr>
      <xdr:spPr>
        <a:xfrm>
          <a:off x="1714500" y="5916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52705</xdr:rowOff>
    </xdr:from>
    <xdr:to>
      <xdr:col>11</xdr:col>
      <xdr:colOff>136525</xdr:colOff>
      <xdr:row>30</xdr:row>
      <xdr:rowOff>91567</xdr:rowOff>
    </xdr:to>
    <xdr:cxnSp macro="">
      <xdr:nvCxnSpPr>
        <xdr:cNvPr id="88" name="直線コネクタ 87">
          <a:extLst>
            <a:ext uri="{FF2B5EF4-FFF2-40B4-BE49-F238E27FC236}">
              <a16:creationId xmlns:a16="http://schemas.microsoft.com/office/drawing/2014/main" id="{00000000-0008-0000-0000-000058000000}"/>
            </a:ext>
          </a:extLst>
        </xdr:cNvPr>
        <xdr:cNvCxnSpPr/>
      </xdr:nvCxnSpPr>
      <xdr:spPr>
        <a:xfrm>
          <a:off x="1765300" y="5967730"/>
          <a:ext cx="762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118762</xdr:rowOff>
    </xdr:from>
    <xdr:ext cx="405111" cy="259045"/>
    <xdr:sp macro="" textlink="">
      <xdr:nvSpPr>
        <xdr:cNvPr id="89" name="n_1aveValue有形固定資産減価償却率">
          <a:extLst>
            <a:ext uri="{FF2B5EF4-FFF2-40B4-BE49-F238E27FC236}">
              <a16:creationId xmlns:a16="http://schemas.microsoft.com/office/drawing/2014/main" id="{00000000-0008-0000-0000-000059000000}"/>
            </a:ext>
          </a:extLst>
        </xdr:cNvPr>
        <xdr:cNvSpPr txBox="1"/>
      </xdr:nvSpPr>
      <xdr:spPr>
        <a:xfrm>
          <a:off x="3836044" y="6376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99331</xdr:rowOff>
    </xdr:from>
    <xdr:ext cx="405111" cy="259045"/>
    <xdr:sp macro="" textlink="">
      <xdr:nvSpPr>
        <xdr:cNvPr id="90" name="n_2aveValue有形固定資産減価償却率">
          <a:extLst>
            <a:ext uri="{FF2B5EF4-FFF2-40B4-BE49-F238E27FC236}">
              <a16:creationId xmlns:a16="http://schemas.microsoft.com/office/drawing/2014/main" id="{00000000-0008-0000-0000-00005A000000}"/>
            </a:ext>
          </a:extLst>
        </xdr:cNvPr>
        <xdr:cNvSpPr txBox="1"/>
      </xdr:nvSpPr>
      <xdr:spPr>
        <a:xfrm>
          <a:off x="3086744" y="63572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90695</xdr:rowOff>
    </xdr:from>
    <xdr:ext cx="405111" cy="259045"/>
    <xdr:sp macro="" textlink="">
      <xdr:nvSpPr>
        <xdr:cNvPr id="91" name="n_3aveValue有形固定資産減価償却率">
          <a:extLst>
            <a:ext uri="{FF2B5EF4-FFF2-40B4-BE49-F238E27FC236}">
              <a16:creationId xmlns:a16="http://schemas.microsoft.com/office/drawing/2014/main" id="{00000000-0008-0000-0000-00005B000000}"/>
            </a:ext>
          </a:extLst>
        </xdr:cNvPr>
        <xdr:cNvSpPr txBox="1"/>
      </xdr:nvSpPr>
      <xdr:spPr>
        <a:xfrm>
          <a:off x="2324744" y="63486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92854</xdr:rowOff>
    </xdr:from>
    <xdr:ext cx="405111" cy="259045"/>
    <xdr:sp macro="" textlink="">
      <xdr:nvSpPr>
        <xdr:cNvPr id="92" name="n_4aveValue有形固定資産減価償却率">
          <a:extLst>
            <a:ext uri="{FF2B5EF4-FFF2-40B4-BE49-F238E27FC236}">
              <a16:creationId xmlns:a16="http://schemas.microsoft.com/office/drawing/2014/main" id="{00000000-0008-0000-0000-00005C000000}"/>
            </a:ext>
          </a:extLst>
        </xdr:cNvPr>
        <xdr:cNvSpPr txBox="1"/>
      </xdr:nvSpPr>
      <xdr:spPr>
        <a:xfrm>
          <a:off x="1562744" y="6350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56532</xdr:rowOff>
    </xdr:from>
    <xdr:ext cx="405111" cy="259045"/>
    <xdr:sp macro="" textlink="">
      <xdr:nvSpPr>
        <xdr:cNvPr id="93" name="n_1mainValue有形固定資産減価償却率">
          <a:extLst>
            <a:ext uri="{FF2B5EF4-FFF2-40B4-BE49-F238E27FC236}">
              <a16:creationId xmlns:a16="http://schemas.microsoft.com/office/drawing/2014/main" id="{00000000-0008-0000-0000-00005D000000}"/>
            </a:ext>
          </a:extLst>
        </xdr:cNvPr>
        <xdr:cNvSpPr txBox="1"/>
      </xdr:nvSpPr>
      <xdr:spPr>
        <a:xfrm>
          <a:off x="3836044" y="5800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19829</xdr:rowOff>
    </xdr:from>
    <xdr:ext cx="405111" cy="259045"/>
    <xdr:sp macro="" textlink="">
      <xdr:nvSpPr>
        <xdr:cNvPr id="94" name="n_2mainValue有形固定資産減価償却率">
          <a:extLst>
            <a:ext uri="{FF2B5EF4-FFF2-40B4-BE49-F238E27FC236}">
              <a16:creationId xmlns:a16="http://schemas.microsoft.com/office/drawing/2014/main" id="{00000000-0008-0000-0000-00005E000000}"/>
            </a:ext>
          </a:extLst>
        </xdr:cNvPr>
        <xdr:cNvSpPr txBox="1"/>
      </xdr:nvSpPr>
      <xdr:spPr>
        <a:xfrm>
          <a:off x="3086744" y="57634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158894</xdr:rowOff>
    </xdr:from>
    <xdr:ext cx="405111" cy="259045"/>
    <xdr:sp macro="" textlink="">
      <xdr:nvSpPr>
        <xdr:cNvPr id="95" name="n_3mainValue有形固定資産減価償却率">
          <a:extLst>
            <a:ext uri="{FF2B5EF4-FFF2-40B4-BE49-F238E27FC236}">
              <a16:creationId xmlns:a16="http://schemas.microsoft.com/office/drawing/2014/main" id="{00000000-0008-0000-0000-00005F000000}"/>
            </a:ext>
          </a:extLst>
        </xdr:cNvPr>
        <xdr:cNvSpPr txBox="1"/>
      </xdr:nvSpPr>
      <xdr:spPr>
        <a:xfrm>
          <a:off x="2324744" y="57310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120032</xdr:rowOff>
    </xdr:from>
    <xdr:ext cx="405111" cy="259045"/>
    <xdr:sp macro="" textlink="">
      <xdr:nvSpPr>
        <xdr:cNvPr id="96" name="n_4mainValue有形固定資産減価償却率">
          <a:extLst>
            <a:ext uri="{FF2B5EF4-FFF2-40B4-BE49-F238E27FC236}">
              <a16:creationId xmlns:a16="http://schemas.microsoft.com/office/drawing/2014/main" id="{00000000-0008-0000-0000-000060000000}"/>
            </a:ext>
          </a:extLst>
        </xdr:cNvPr>
        <xdr:cNvSpPr txBox="1"/>
      </xdr:nvSpPr>
      <xdr:spPr>
        <a:xfrm>
          <a:off x="1562744" y="5692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a:extLst>
            <a:ext uri="{FF2B5EF4-FFF2-40B4-BE49-F238E27FC236}">
              <a16:creationId xmlns:a16="http://schemas.microsoft.com/office/drawing/2014/main" id="{00000000-0008-0000-0000-000061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a:extLst>
            <a:ext uri="{FF2B5EF4-FFF2-40B4-BE49-F238E27FC236}">
              <a16:creationId xmlns:a16="http://schemas.microsoft.com/office/drawing/2014/main" id="{00000000-0008-0000-0000-000062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9" name="正方形/長方形 98">
          <a:extLst>
            <a:ext uri="{FF2B5EF4-FFF2-40B4-BE49-F238E27FC236}">
              <a16:creationId xmlns:a16="http://schemas.microsoft.com/office/drawing/2014/main" id="{00000000-0008-0000-0000-000063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[ 480.5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a:extLst>
            <a:ext uri="{FF2B5EF4-FFF2-40B4-BE49-F238E27FC236}">
              <a16:creationId xmlns:a16="http://schemas.microsoft.com/office/drawing/2014/main" id="{00000000-0008-0000-0000-000064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a:extLst>
            <a:ext uri="{FF2B5EF4-FFF2-40B4-BE49-F238E27FC236}">
              <a16:creationId xmlns:a16="http://schemas.microsoft.com/office/drawing/2014/main" id="{00000000-0008-0000-0000-000065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a:extLst>
            <a:ext uri="{FF2B5EF4-FFF2-40B4-BE49-F238E27FC236}">
              <a16:creationId xmlns:a16="http://schemas.microsoft.com/office/drawing/2014/main" id="{00000000-0008-0000-0000-000066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a:extLst>
            <a:ext uri="{FF2B5EF4-FFF2-40B4-BE49-F238E27FC236}">
              <a16:creationId xmlns:a16="http://schemas.microsoft.com/office/drawing/2014/main" id="{00000000-0008-0000-0000-000067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a:extLst>
            <a:ext uri="{FF2B5EF4-FFF2-40B4-BE49-F238E27FC236}">
              <a16:creationId xmlns:a16="http://schemas.microsoft.com/office/drawing/2014/main" id="{00000000-0008-0000-0000-000068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a:extLst>
            <a:ext uri="{FF2B5EF4-FFF2-40B4-BE49-F238E27FC236}">
              <a16:creationId xmlns:a16="http://schemas.microsoft.com/office/drawing/2014/main" id="{00000000-0008-0000-0000-000069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a:extLst>
            <a:ext uri="{FF2B5EF4-FFF2-40B4-BE49-F238E27FC236}">
              <a16:creationId xmlns:a16="http://schemas.microsoft.com/office/drawing/2014/main" id="{00000000-0008-0000-0000-00006A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a:extLst>
            <a:ext uri="{FF2B5EF4-FFF2-40B4-BE49-F238E27FC236}">
              <a16:creationId xmlns:a16="http://schemas.microsoft.com/office/drawing/2014/main" id="{00000000-0008-0000-0000-00006B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a:extLst>
            <a:ext uri="{FF2B5EF4-FFF2-40B4-BE49-F238E27FC236}">
              <a16:creationId xmlns:a16="http://schemas.microsoft.com/office/drawing/2014/main" id="{00000000-0008-0000-0000-00006C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a:extLst>
            <a:ext uri="{FF2B5EF4-FFF2-40B4-BE49-F238E27FC236}">
              <a16:creationId xmlns:a16="http://schemas.microsoft.com/office/drawing/2014/main" id="{00000000-0008-0000-0000-00006D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債務償還比率は、類似団体と比較してやや高い水準ではあるが、前年度と比較すると</a:t>
          </a:r>
          <a:r>
            <a:rPr kumimoji="1" lang="en-US" altLang="ja-JP" sz="1100">
              <a:latin typeface="ＭＳ Ｐゴシック" panose="020B0600070205080204" pitchFamily="50" charset="-128"/>
              <a:ea typeface="ＭＳ Ｐゴシック" panose="020B0600070205080204" pitchFamily="50" charset="-128"/>
            </a:rPr>
            <a:t>20.3%</a:t>
          </a:r>
          <a:r>
            <a:rPr kumimoji="1" lang="ja-JP" altLang="en-US" sz="1100">
              <a:latin typeface="ＭＳ Ｐゴシック" panose="020B0600070205080204" pitchFamily="50" charset="-128"/>
              <a:ea typeface="ＭＳ Ｐゴシック" panose="020B0600070205080204" pitchFamily="50" charset="-128"/>
            </a:rPr>
            <a:t>減少となった。令和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年度は地方債償還額が地方債発行収入を上回っている。学校施設に関する工事予定があり地方債発行収入が増加していくことが想定されるが、引き続き地方債等の負債について適切な管理に努める。</a:t>
          </a:r>
        </a:p>
      </xdr:txBody>
    </xdr:sp>
    <xdr:clientData/>
  </xdr:twoCellAnchor>
  <xdr:oneCellAnchor>
    <xdr:from>
      <xdr:col>57</xdr:col>
      <xdr:colOff>111125</xdr:colOff>
      <xdr:row>23</xdr:row>
      <xdr:rowOff>47625</xdr:rowOff>
    </xdr:from>
    <xdr:ext cx="349839" cy="225703"/>
    <xdr:sp macro="" textlink="">
      <xdr:nvSpPr>
        <xdr:cNvPr id="110" name="テキスト ボックス 109">
          <a:extLst>
            <a:ext uri="{FF2B5EF4-FFF2-40B4-BE49-F238E27FC236}">
              <a16:creationId xmlns:a16="http://schemas.microsoft.com/office/drawing/2014/main" id="{00000000-0008-0000-0000-00006E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a:extLst>
            <a:ext uri="{FF2B5EF4-FFF2-40B4-BE49-F238E27FC236}">
              <a16:creationId xmlns:a16="http://schemas.microsoft.com/office/drawing/2014/main" id="{00000000-0008-0000-0000-00006F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2" name="テキスト ボックス 111">
          <a:extLst>
            <a:ext uri="{FF2B5EF4-FFF2-40B4-BE49-F238E27FC236}">
              <a16:creationId xmlns:a16="http://schemas.microsoft.com/office/drawing/2014/main" id="{00000000-0008-0000-0000-000070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3" name="直線コネクタ 112">
          <a:extLst>
            <a:ext uri="{FF2B5EF4-FFF2-40B4-BE49-F238E27FC236}">
              <a16:creationId xmlns:a16="http://schemas.microsoft.com/office/drawing/2014/main" id="{00000000-0008-0000-0000-000071000000}"/>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4" name="テキスト ボックス 113">
          <a:extLst>
            <a:ext uri="{FF2B5EF4-FFF2-40B4-BE49-F238E27FC236}">
              <a16:creationId xmlns:a16="http://schemas.microsoft.com/office/drawing/2014/main" id="{00000000-0008-0000-0000-000072000000}"/>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5" name="直線コネクタ 114">
          <a:extLst>
            <a:ext uri="{FF2B5EF4-FFF2-40B4-BE49-F238E27FC236}">
              <a16:creationId xmlns:a16="http://schemas.microsoft.com/office/drawing/2014/main" id="{00000000-0008-0000-0000-000073000000}"/>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16" name="テキスト ボックス 115">
          <a:extLst>
            <a:ext uri="{FF2B5EF4-FFF2-40B4-BE49-F238E27FC236}">
              <a16:creationId xmlns:a16="http://schemas.microsoft.com/office/drawing/2014/main" id="{00000000-0008-0000-0000-000074000000}"/>
            </a:ext>
          </a:extLst>
        </xdr:cNvPr>
        <xdr:cNvSpPr txBox="1"/>
      </xdr:nvSpPr>
      <xdr:spPr>
        <a:xfrm>
          <a:off x="10756676" y="640134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7" name="直線コネクタ 116">
          <a:extLst>
            <a:ext uri="{FF2B5EF4-FFF2-40B4-BE49-F238E27FC236}">
              <a16:creationId xmlns:a16="http://schemas.microsoft.com/office/drawing/2014/main" id="{00000000-0008-0000-0000-000075000000}"/>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18" name="テキスト ボックス 117">
          <a:extLst>
            <a:ext uri="{FF2B5EF4-FFF2-40B4-BE49-F238E27FC236}">
              <a16:creationId xmlns:a16="http://schemas.microsoft.com/office/drawing/2014/main" id="{00000000-0008-0000-0000-000076000000}"/>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19" name="直線コネクタ 118">
          <a:extLst>
            <a:ext uri="{FF2B5EF4-FFF2-40B4-BE49-F238E27FC236}">
              <a16:creationId xmlns:a16="http://schemas.microsoft.com/office/drawing/2014/main" id="{00000000-0008-0000-0000-000077000000}"/>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0" name="テキスト ボックス 119">
          <a:extLst>
            <a:ext uri="{FF2B5EF4-FFF2-40B4-BE49-F238E27FC236}">
              <a16:creationId xmlns:a16="http://schemas.microsoft.com/office/drawing/2014/main" id="{00000000-0008-0000-0000-000078000000}"/>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1" name="直線コネクタ 120">
          <a:extLst>
            <a:ext uri="{FF2B5EF4-FFF2-40B4-BE49-F238E27FC236}">
              <a16:creationId xmlns:a16="http://schemas.microsoft.com/office/drawing/2014/main" id="{00000000-0008-0000-0000-000079000000}"/>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3" name="直線コネクタ 122">
          <a:extLst>
            <a:ext uri="{FF2B5EF4-FFF2-40B4-BE49-F238E27FC236}">
              <a16:creationId xmlns:a16="http://schemas.microsoft.com/office/drawing/2014/main" id="{00000000-0008-0000-0000-00007B000000}"/>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4" name="テキスト ボックス 123">
          <a:extLst>
            <a:ext uri="{FF2B5EF4-FFF2-40B4-BE49-F238E27FC236}">
              <a16:creationId xmlns:a16="http://schemas.microsoft.com/office/drawing/2014/main" id="{00000000-0008-0000-0000-00007C000000}"/>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00000000-0008-0000-0000-00007D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00000000-0008-0000-0000-00007E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35</xdr:row>
      <xdr:rowOff>26156</xdr:rowOff>
    </xdr:to>
    <xdr:cxnSp macro="">
      <xdr:nvCxnSpPr>
        <xdr:cNvPr id="127" name="直線コネクタ 126">
          <a:extLst>
            <a:ext uri="{FF2B5EF4-FFF2-40B4-BE49-F238E27FC236}">
              <a16:creationId xmlns:a16="http://schemas.microsoft.com/office/drawing/2014/main" id="{00000000-0008-0000-0000-00007F000000}"/>
            </a:ext>
          </a:extLst>
        </xdr:cNvPr>
        <xdr:cNvCxnSpPr/>
      </xdr:nvCxnSpPr>
      <xdr:spPr>
        <a:xfrm flipV="1">
          <a:off x="14793595" y="5261428"/>
          <a:ext cx="1269" cy="15370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29983</xdr:rowOff>
    </xdr:from>
    <xdr:ext cx="560923" cy="259045"/>
    <xdr:sp macro="" textlink="">
      <xdr:nvSpPr>
        <xdr:cNvPr id="128" name="債務償還比率最小値テキスト">
          <a:extLst>
            <a:ext uri="{FF2B5EF4-FFF2-40B4-BE49-F238E27FC236}">
              <a16:creationId xmlns:a16="http://schemas.microsoft.com/office/drawing/2014/main" id="{00000000-0008-0000-0000-000080000000}"/>
            </a:ext>
          </a:extLst>
        </xdr:cNvPr>
        <xdr:cNvSpPr txBox="1"/>
      </xdr:nvSpPr>
      <xdr:spPr>
        <a:xfrm>
          <a:off x="14846300" y="6802258"/>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26156</xdr:rowOff>
    </xdr:from>
    <xdr:to>
      <xdr:col>76</xdr:col>
      <xdr:colOff>111125</xdr:colOff>
      <xdr:row>35</xdr:row>
      <xdr:rowOff>26156</xdr:rowOff>
    </xdr:to>
    <xdr:cxnSp macro="">
      <xdr:nvCxnSpPr>
        <xdr:cNvPr id="129" name="直線コネクタ 128">
          <a:extLst>
            <a:ext uri="{FF2B5EF4-FFF2-40B4-BE49-F238E27FC236}">
              <a16:creationId xmlns:a16="http://schemas.microsoft.com/office/drawing/2014/main" id="{00000000-0008-0000-0000-000081000000}"/>
            </a:ext>
          </a:extLst>
        </xdr:cNvPr>
        <xdr:cNvCxnSpPr/>
      </xdr:nvCxnSpPr>
      <xdr:spPr>
        <a:xfrm>
          <a:off x="14706600" y="67984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0" name="債務償還比率最大値テキスト">
          <a:extLst>
            <a:ext uri="{FF2B5EF4-FFF2-40B4-BE49-F238E27FC236}">
              <a16:creationId xmlns:a16="http://schemas.microsoft.com/office/drawing/2014/main" id="{00000000-0008-0000-0000-000082000000}"/>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1" name="直線コネクタ 130">
          <a:extLst>
            <a:ext uri="{FF2B5EF4-FFF2-40B4-BE49-F238E27FC236}">
              <a16:creationId xmlns:a16="http://schemas.microsoft.com/office/drawing/2014/main" id="{00000000-0008-0000-0000-000083000000}"/>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19878</xdr:rowOff>
    </xdr:from>
    <xdr:ext cx="469744" cy="259045"/>
    <xdr:sp macro="" textlink="">
      <xdr:nvSpPr>
        <xdr:cNvPr id="132" name="債務償還比率平均値テキスト">
          <a:extLst>
            <a:ext uri="{FF2B5EF4-FFF2-40B4-BE49-F238E27FC236}">
              <a16:creationId xmlns:a16="http://schemas.microsoft.com/office/drawing/2014/main" id="{00000000-0008-0000-0000-000084000000}"/>
            </a:ext>
          </a:extLst>
        </xdr:cNvPr>
        <xdr:cNvSpPr txBox="1"/>
      </xdr:nvSpPr>
      <xdr:spPr>
        <a:xfrm>
          <a:off x="14846300" y="54205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168451</xdr:rowOff>
    </xdr:from>
    <xdr:to>
      <xdr:col>76</xdr:col>
      <xdr:colOff>73025</xdr:colOff>
      <xdr:row>28</xdr:row>
      <xdr:rowOff>98601</xdr:rowOff>
    </xdr:to>
    <xdr:sp macro="" textlink="">
      <xdr:nvSpPr>
        <xdr:cNvPr id="133" name="フローチャート: 判断 132">
          <a:extLst>
            <a:ext uri="{FF2B5EF4-FFF2-40B4-BE49-F238E27FC236}">
              <a16:creationId xmlns:a16="http://schemas.microsoft.com/office/drawing/2014/main" id="{00000000-0008-0000-0000-000085000000}"/>
            </a:ext>
          </a:extLst>
        </xdr:cNvPr>
        <xdr:cNvSpPr/>
      </xdr:nvSpPr>
      <xdr:spPr>
        <a:xfrm>
          <a:off x="14744700" y="5569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27</xdr:row>
      <xdr:rowOff>161665</xdr:rowOff>
    </xdr:from>
    <xdr:to>
      <xdr:col>72</xdr:col>
      <xdr:colOff>123825</xdr:colOff>
      <xdr:row>28</xdr:row>
      <xdr:rowOff>91815</xdr:rowOff>
    </xdr:to>
    <xdr:sp macro="" textlink="">
      <xdr:nvSpPr>
        <xdr:cNvPr id="134" name="フローチャート: 判断 133">
          <a:extLst>
            <a:ext uri="{FF2B5EF4-FFF2-40B4-BE49-F238E27FC236}">
              <a16:creationId xmlns:a16="http://schemas.microsoft.com/office/drawing/2014/main" id="{00000000-0008-0000-0000-000086000000}"/>
            </a:ext>
          </a:extLst>
        </xdr:cNvPr>
        <xdr:cNvSpPr/>
      </xdr:nvSpPr>
      <xdr:spPr>
        <a:xfrm>
          <a:off x="14033500" y="5562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166291</xdr:rowOff>
    </xdr:from>
    <xdr:to>
      <xdr:col>68</xdr:col>
      <xdr:colOff>123825</xdr:colOff>
      <xdr:row>28</xdr:row>
      <xdr:rowOff>96441</xdr:rowOff>
    </xdr:to>
    <xdr:sp macro="" textlink="">
      <xdr:nvSpPr>
        <xdr:cNvPr id="135" name="フローチャート: 判断 134">
          <a:extLst>
            <a:ext uri="{FF2B5EF4-FFF2-40B4-BE49-F238E27FC236}">
              <a16:creationId xmlns:a16="http://schemas.microsoft.com/office/drawing/2014/main" id="{00000000-0008-0000-0000-000087000000}"/>
            </a:ext>
          </a:extLst>
        </xdr:cNvPr>
        <xdr:cNvSpPr/>
      </xdr:nvSpPr>
      <xdr:spPr>
        <a:xfrm>
          <a:off x="13271500" y="5566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163104</xdr:rowOff>
    </xdr:from>
    <xdr:to>
      <xdr:col>64</xdr:col>
      <xdr:colOff>123825</xdr:colOff>
      <xdr:row>28</xdr:row>
      <xdr:rowOff>93254</xdr:rowOff>
    </xdr:to>
    <xdr:sp macro="" textlink="">
      <xdr:nvSpPr>
        <xdr:cNvPr id="136" name="フローチャート: 判断 135">
          <a:extLst>
            <a:ext uri="{FF2B5EF4-FFF2-40B4-BE49-F238E27FC236}">
              <a16:creationId xmlns:a16="http://schemas.microsoft.com/office/drawing/2014/main" id="{00000000-0008-0000-0000-000088000000}"/>
            </a:ext>
          </a:extLst>
        </xdr:cNvPr>
        <xdr:cNvSpPr/>
      </xdr:nvSpPr>
      <xdr:spPr>
        <a:xfrm>
          <a:off x="12509500" y="5563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134148</xdr:rowOff>
    </xdr:from>
    <xdr:to>
      <xdr:col>60</xdr:col>
      <xdr:colOff>123825</xdr:colOff>
      <xdr:row>29</xdr:row>
      <xdr:rowOff>64298</xdr:rowOff>
    </xdr:to>
    <xdr:sp macro="" textlink="">
      <xdr:nvSpPr>
        <xdr:cNvPr id="137" name="フローチャート: 判断 136">
          <a:extLst>
            <a:ext uri="{FF2B5EF4-FFF2-40B4-BE49-F238E27FC236}">
              <a16:creationId xmlns:a16="http://schemas.microsoft.com/office/drawing/2014/main" id="{00000000-0008-0000-0000-000089000000}"/>
            </a:ext>
          </a:extLst>
        </xdr:cNvPr>
        <xdr:cNvSpPr/>
      </xdr:nvSpPr>
      <xdr:spPr>
        <a:xfrm>
          <a:off x="11747500" y="5706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00000000-0008-0000-0000-00008A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00000000-0008-0000-0000-00008B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00000000-0008-0000-0000-00008C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00000000-0008-0000-0000-00008D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00000000-0008-0000-0000-00008E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132503</xdr:rowOff>
    </xdr:from>
    <xdr:to>
      <xdr:col>76</xdr:col>
      <xdr:colOff>73025</xdr:colOff>
      <xdr:row>29</xdr:row>
      <xdr:rowOff>62653</xdr:rowOff>
    </xdr:to>
    <xdr:sp macro="" textlink="">
      <xdr:nvSpPr>
        <xdr:cNvPr id="143" name="楕円 142">
          <a:extLst>
            <a:ext uri="{FF2B5EF4-FFF2-40B4-BE49-F238E27FC236}">
              <a16:creationId xmlns:a16="http://schemas.microsoft.com/office/drawing/2014/main" id="{00000000-0008-0000-0000-00008F000000}"/>
            </a:ext>
          </a:extLst>
        </xdr:cNvPr>
        <xdr:cNvSpPr/>
      </xdr:nvSpPr>
      <xdr:spPr>
        <a:xfrm>
          <a:off x="14744700" y="570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110930</xdr:rowOff>
    </xdr:from>
    <xdr:ext cx="469744" cy="259045"/>
    <xdr:sp macro="" textlink="">
      <xdr:nvSpPr>
        <xdr:cNvPr id="144" name="債務償還比率該当値テキスト">
          <a:extLst>
            <a:ext uri="{FF2B5EF4-FFF2-40B4-BE49-F238E27FC236}">
              <a16:creationId xmlns:a16="http://schemas.microsoft.com/office/drawing/2014/main" id="{00000000-0008-0000-0000-000090000000}"/>
            </a:ext>
          </a:extLst>
        </xdr:cNvPr>
        <xdr:cNvSpPr txBox="1"/>
      </xdr:nvSpPr>
      <xdr:spPr>
        <a:xfrm>
          <a:off x="14846300" y="5683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153374</xdr:rowOff>
    </xdr:from>
    <xdr:to>
      <xdr:col>72</xdr:col>
      <xdr:colOff>123825</xdr:colOff>
      <xdr:row>29</xdr:row>
      <xdr:rowOff>83524</xdr:rowOff>
    </xdr:to>
    <xdr:sp macro="" textlink="">
      <xdr:nvSpPr>
        <xdr:cNvPr id="145" name="楕円 144">
          <a:extLst>
            <a:ext uri="{FF2B5EF4-FFF2-40B4-BE49-F238E27FC236}">
              <a16:creationId xmlns:a16="http://schemas.microsoft.com/office/drawing/2014/main" id="{00000000-0008-0000-0000-000091000000}"/>
            </a:ext>
          </a:extLst>
        </xdr:cNvPr>
        <xdr:cNvSpPr/>
      </xdr:nvSpPr>
      <xdr:spPr>
        <a:xfrm>
          <a:off x="14033500" y="5725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11853</xdr:rowOff>
    </xdr:from>
    <xdr:to>
      <xdr:col>76</xdr:col>
      <xdr:colOff>22225</xdr:colOff>
      <xdr:row>29</xdr:row>
      <xdr:rowOff>32724</xdr:rowOff>
    </xdr:to>
    <xdr:cxnSp macro="">
      <xdr:nvCxnSpPr>
        <xdr:cNvPr id="146" name="直線コネクタ 145">
          <a:extLst>
            <a:ext uri="{FF2B5EF4-FFF2-40B4-BE49-F238E27FC236}">
              <a16:creationId xmlns:a16="http://schemas.microsoft.com/office/drawing/2014/main" id="{00000000-0008-0000-0000-000092000000}"/>
            </a:ext>
          </a:extLst>
        </xdr:cNvPr>
        <xdr:cNvCxnSpPr/>
      </xdr:nvCxnSpPr>
      <xdr:spPr>
        <a:xfrm flipV="1">
          <a:off x="14084300" y="5755428"/>
          <a:ext cx="711200" cy="20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52554</xdr:rowOff>
    </xdr:from>
    <xdr:to>
      <xdr:col>68</xdr:col>
      <xdr:colOff>123825</xdr:colOff>
      <xdr:row>29</xdr:row>
      <xdr:rowOff>154154</xdr:rowOff>
    </xdr:to>
    <xdr:sp macro="" textlink="">
      <xdr:nvSpPr>
        <xdr:cNvPr id="147" name="楕円 146">
          <a:extLst>
            <a:ext uri="{FF2B5EF4-FFF2-40B4-BE49-F238E27FC236}">
              <a16:creationId xmlns:a16="http://schemas.microsoft.com/office/drawing/2014/main" id="{00000000-0008-0000-0000-000093000000}"/>
            </a:ext>
          </a:extLst>
        </xdr:cNvPr>
        <xdr:cNvSpPr/>
      </xdr:nvSpPr>
      <xdr:spPr>
        <a:xfrm>
          <a:off x="13271500" y="5796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32724</xdr:rowOff>
    </xdr:from>
    <xdr:to>
      <xdr:col>72</xdr:col>
      <xdr:colOff>73025</xdr:colOff>
      <xdr:row>29</xdr:row>
      <xdr:rowOff>103354</xdr:rowOff>
    </xdr:to>
    <xdr:cxnSp macro="">
      <xdr:nvCxnSpPr>
        <xdr:cNvPr id="148" name="直線コネクタ 147">
          <a:extLst>
            <a:ext uri="{FF2B5EF4-FFF2-40B4-BE49-F238E27FC236}">
              <a16:creationId xmlns:a16="http://schemas.microsoft.com/office/drawing/2014/main" id="{00000000-0008-0000-0000-000094000000}"/>
            </a:ext>
          </a:extLst>
        </xdr:cNvPr>
        <xdr:cNvCxnSpPr/>
      </xdr:nvCxnSpPr>
      <xdr:spPr>
        <a:xfrm flipV="1">
          <a:off x="13322300" y="5776299"/>
          <a:ext cx="762000" cy="70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169206</xdr:rowOff>
    </xdr:from>
    <xdr:to>
      <xdr:col>64</xdr:col>
      <xdr:colOff>123825</xdr:colOff>
      <xdr:row>29</xdr:row>
      <xdr:rowOff>99356</xdr:rowOff>
    </xdr:to>
    <xdr:sp macro="" textlink="">
      <xdr:nvSpPr>
        <xdr:cNvPr id="149" name="楕円 148">
          <a:extLst>
            <a:ext uri="{FF2B5EF4-FFF2-40B4-BE49-F238E27FC236}">
              <a16:creationId xmlns:a16="http://schemas.microsoft.com/office/drawing/2014/main" id="{00000000-0008-0000-0000-000095000000}"/>
            </a:ext>
          </a:extLst>
        </xdr:cNvPr>
        <xdr:cNvSpPr/>
      </xdr:nvSpPr>
      <xdr:spPr>
        <a:xfrm>
          <a:off x="12509500" y="5741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48556</xdr:rowOff>
    </xdr:from>
    <xdr:to>
      <xdr:col>68</xdr:col>
      <xdr:colOff>73025</xdr:colOff>
      <xdr:row>29</xdr:row>
      <xdr:rowOff>103354</xdr:rowOff>
    </xdr:to>
    <xdr:cxnSp macro="">
      <xdr:nvCxnSpPr>
        <xdr:cNvPr id="150" name="直線コネクタ 149">
          <a:extLst>
            <a:ext uri="{FF2B5EF4-FFF2-40B4-BE49-F238E27FC236}">
              <a16:creationId xmlns:a16="http://schemas.microsoft.com/office/drawing/2014/main" id="{00000000-0008-0000-0000-000096000000}"/>
            </a:ext>
          </a:extLst>
        </xdr:cNvPr>
        <xdr:cNvCxnSpPr/>
      </xdr:nvCxnSpPr>
      <xdr:spPr>
        <a:xfrm>
          <a:off x="12560300" y="5792131"/>
          <a:ext cx="762000" cy="54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77712</xdr:rowOff>
    </xdr:from>
    <xdr:to>
      <xdr:col>60</xdr:col>
      <xdr:colOff>123825</xdr:colOff>
      <xdr:row>32</xdr:row>
      <xdr:rowOff>7862</xdr:rowOff>
    </xdr:to>
    <xdr:sp macro="" textlink="">
      <xdr:nvSpPr>
        <xdr:cNvPr id="151" name="楕円 150">
          <a:extLst>
            <a:ext uri="{FF2B5EF4-FFF2-40B4-BE49-F238E27FC236}">
              <a16:creationId xmlns:a16="http://schemas.microsoft.com/office/drawing/2014/main" id="{00000000-0008-0000-0000-000097000000}"/>
            </a:ext>
          </a:extLst>
        </xdr:cNvPr>
        <xdr:cNvSpPr/>
      </xdr:nvSpPr>
      <xdr:spPr>
        <a:xfrm>
          <a:off x="11747500" y="6164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48556</xdr:rowOff>
    </xdr:from>
    <xdr:to>
      <xdr:col>64</xdr:col>
      <xdr:colOff>73025</xdr:colOff>
      <xdr:row>31</xdr:row>
      <xdr:rowOff>128512</xdr:rowOff>
    </xdr:to>
    <xdr:cxnSp macro="">
      <xdr:nvCxnSpPr>
        <xdr:cNvPr id="152" name="直線コネクタ 151">
          <a:extLst>
            <a:ext uri="{FF2B5EF4-FFF2-40B4-BE49-F238E27FC236}">
              <a16:creationId xmlns:a16="http://schemas.microsoft.com/office/drawing/2014/main" id="{00000000-0008-0000-0000-000098000000}"/>
            </a:ext>
          </a:extLst>
        </xdr:cNvPr>
        <xdr:cNvCxnSpPr/>
      </xdr:nvCxnSpPr>
      <xdr:spPr>
        <a:xfrm flipV="1">
          <a:off x="11798300" y="5792131"/>
          <a:ext cx="762000" cy="422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26</xdr:row>
      <xdr:rowOff>108342</xdr:rowOff>
    </xdr:from>
    <xdr:ext cx="469744" cy="259045"/>
    <xdr:sp macro="" textlink="">
      <xdr:nvSpPr>
        <xdr:cNvPr id="153" name="n_1aveValue債務償還比率">
          <a:extLst>
            <a:ext uri="{FF2B5EF4-FFF2-40B4-BE49-F238E27FC236}">
              <a16:creationId xmlns:a16="http://schemas.microsoft.com/office/drawing/2014/main" id="{00000000-0008-0000-0000-000099000000}"/>
            </a:ext>
          </a:extLst>
        </xdr:cNvPr>
        <xdr:cNvSpPr txBox="1"/>
      </xdr:nvSpPr>
      <xdr:spPr>
        <a:xfrm>
          <a:off x="13836727" y="5337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112968</xdr:rowOff>
    </xdr:from>
    <xdr:ext cx="469744" cy="259045"/>
    <xdr:sp macro="" textlink="">
      <xdr:nvSpPr>
        <xdr:cNvPr id="154" name="n_2aveValue債務償還比率">
          <a:extLst>
            <a:ext uri="{FF2B5EF4-FFF2-40B4-BE49-F238E27FC236}">
              <a16:creationId xmlns:a16="http://schemas.microsoft.com/office/drawing/2014/main" id="{00000000-0008-0000-0000-00009A000000}"/>
            </a:ext>
          </a:extLst>
        </xdr:cNvPr>
        <xdr:cNvSpPr txBox="1"/>
      </xdr:nvSpPr>
      <xdr:spPr>
        <a:xfrm>
          <a:off x="13087427" y="5342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109781</xdr:rowOff>
    </xdr:from>
    <xdr:ext cx="469744" cy="259045"/>
    <xdr:sp macro="" textlink="">
      <xdr:nvSpPr>
        <xdr:cNvPr id="155" name="n_3aveValue債務償還比率">
          <a:extLst>
            <a:ext uri="{FF2B5EF4-FFF2-40B4-BE49-F238E27FC236}">
              <a16:creationId xmlns:a16="http://schemas.microsoft.com/office/drawing/2014/main" id="{00000000-0008-0000-0000-00009B000000}"/>
            </a:ext>
          </a:extLst>
        </xdr:cNvPr>
        <xdr:cNvSpPr txBox="1"/>
      </xdr:nvSpPr>
      <xdr:spPr>
        <a:xfrm>
          <a:off x="12325427" y="5339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80825</xdr:rowOff>
    </xdr:from>
    <xdr:ext cx="469744" cy="259045"/>
    <xdr:sp macro="" textlink="">
      <xdr:nvSpPr>
        <xdr:cNvPr id="156" name="n_4aveValue債務償還比率">
          <a:extLst>
            <a:ext uri="{FF2B5EF4-FFF2-40B4-BE49-F238E27FC236}">
              <a16:creationId xmlns:a16="http://schemas.microsoft.com/office/drawing/2014/main" id="{00000000-0008-0000-0000-00009C000000}"/>
            </a:ext>
          </a:extLst>
        </xdr:cNvPr>
        <xdr:cNvSpPr txBox="1"/>
      </xdr:nvSpPr>
      <xdr:spPr>
        <a:xfrm>
          <a:off x="11563427" y="5481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29</xdr:row>
      <xdr:rowOff>74651</xdr:rowOff>
    </xdr:from>
    <xdr:ext cx="469744" cy="259045"/>
    <xdr:sp macro="" textlink="">
      <xdr:nvSpPr>
        <xdr:cNvPr id="157" name="n_1mainValue債務償還比率">
          <a:extLst>
            <a:ext uri="{FF2B5EF4-FFF2-40B4-BE49-F238E27FC236}">
              <a16:creationId xmlns:a16="http://schemas.microsoft.com/office/drawing/2014/main" id="{00000000-0008-0000-0000-00009D000000}"/>
            </a:ext>
          </a:extLst>
        </xdr:cNvPr>
        <xdr:cNvSpPr txBox="1"/>
      </xdr:nvSpPr>
      <xdr:spPr>
        <a:xfrm>
          <a:off x="13836727" y="5818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145281</xdr:rowOff>
    </xdr:from>
    <xdr:ext cx="469744" cy="259045"/>
    <xdr:sp macro="" textlink="">
      <xdr:nvSpPr>
        <xdr:cNvPr id="158" name="n_2mainValue債務償還比率">
          <a:extLst>
            <a:ext uri="{FF2B5EF4-FFF2-40B4-BE49-F238E27FC236}">
              <a16:creationId xmlns:a16="http://schemas.microsoft.com/office/drawing/2014/main" id="{00000000-0008-0000-0000-00009E000000}"/>
            </a:ext>
          </a:extLst>
        </xdr:cNvPr>
        <xdr:cNvSpPr txBox="1"/>
      </xdr:nvSpPr>
      <xdr:spPr>
        <a:xfrm>
          <a:off x="13087427" y="5888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90483</xdr:rowOff>
    </xdr:from>
    <xdr:ext cx="469744" cy="259045"/>
    <xdr:sp macro="" textlink="">
      <xdr:nvSpPr>
        <xdr:cNvPr id="159" name="n_3mainValue債務償還比率">
          <a:extLst>
            <a:ext uri="{FF2B5EF4-FFF2-40B4-BE49-F238E27FC236}">
              <a16:creationId xmlns:a16="http://schemas.microsoft.com/office/drawing/2014/main" id="{00000000-0008-0000-0000-00009F000000}"/>
            </a:ext>
          </a:extLst>
        </xdr:cNvPr>
        <xdr:cNvSpPr txBox="1"/>
      </xdr:nvSpPr>
      <xdr:spPr>
        <a:xfrm>
          <a:off x="12325427" y="5834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170439</xdr:rowOff>
    </xdr:from>
    <xdr:ext cx="469744" cy="259045"/>
    <xdr:sp macro="" textlink="">
      <xdr:nvSpPr>
        <xdr:cNvPr id="160" name="n_4mainValue債務償還比率">
          <a:extLst>
            <a:ext uri="{FF2B5EF4-FFF2-40B4-BE49-F238E27FC236}">
              <a16:creationId xmlns:a16="http://schemas.microsoft.com/office/drawing/2014/main" id="{00000000-0008-0000-0000-0000A0000000}"/>
            </a:ext>
          </a:extLst>
        </xdr:cNvPr>
        <xdr:cNvSpPr txBox="1"/>
      </xdr:nvSpPr>
      <xdr:spPr>
        <a:xfrm>
          <a:off x="11563427" y="6256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00000000-0008-0000-0000-0000A1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00000000-0008-0000-0000-0000A2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00000000-0008-0000-0000-0000A3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00000000-0008-0000-0000-0000A4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00000000-0008-0000-0000-0000A5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00000000-0008-0000-0000-0000A6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香川県琴平町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8,140
7,848
8.47
5,878,634
5,666,758
184,008
3,016,230
4,703,260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8.1
9.8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1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1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000000-0008-0000-01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169545</xdr:rowOff>
    </xdr:from>
    <xdr:to>
      <xdr:col>24</xdr:col>
      <xdr:colOff>62865</xdr:colOff>
      <xdr:row>41</xdr:row>
      <xdr:rowOff>142875</xdr:rowOff>
    </xdr:to>
    <xdr:cxnSp macro="">
      <xdr:nvCxnSpPr>
        <xdr:cNvPr id="57" name="直線コネクタ 56">
          <a:extLst>
            <a:ext uri="{FF2B5EF4-FFF2-40B4-BE49-F238E27FC236}">
              <a16:creationId xmlns:a16="http://schemas.microsoft.com/office/drawing/2014/main" id="{00000000-0008-0000-0100-000039000000}"/>
            </a:ext>
          </a:extLst>
        </xdr:cNvPr>
        <xdr:cNvCxnSpPr/>
      </xdr:nvCxnSpPr>
      <xdr:spPr>
        <a:xfrm flipV="1">
          <a:off x="4634865" y="5827395"/>
          <a:ext cx="0" cy="13449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146702</xdr:rowOff>
    </xdr:from>
    <xdr:ext cx="405111" cy="259045"/>
    <xdr:sp macro="" textlink="">
      <xdr:nvSpPr>
        <xdr:cNvPr id="58" name="【道路】&#10;有形固定資産減価償却率最小値テキスト">
          <a:extLst>
            <a:ext uri="{FF2B5EF4-FFF2-40B4-BE49-F238E27FC236}">
              <a16:creationId xmlns:a16="http://schemas.microsoft.com/office/drawing/2014/main" id="{00000000-0008-0000-0100-00003A000000}"/>
            </a:ext>
          </a:extLst>
        </xdr:cNvPr>
        <xdr:cNvSpPr txBox="1"/>
      </xdr:nvSpPr>
      <xdr:spPr>
        <a:xfrm>
          <a:off x="4673600" y="717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142875</xdr:rowOff>
    </xdr:from>
    <xdr:to>
      <xdr:col>24</xdr:col>
      <xdr:colOff>152400</xdr:colOff>
      <xdr:row>41</xdr:row>
      <xdr:rowOff>142875</xdr:rowOff>
    </xdr:to>
    <xdr:cxnSp macro="">
      <xdr:nvCxnSpPr>
        <xdr:cNvPr id="59" name="直線コネクタ 58">
          <a:extLst>
            <a:ext uri="{FF2B5EF4-FFF2-40B4-BE49-F238E27FC236}">
              <a16:creationId xmlns:a16="http://schemas.microsoft.com/office/drawing/2014/main" id="{00000000-0008-0000-0100-00003B000000}"/>
            </a:ext>
          </a:extLst>
        </xdr:cNvPr>
        <xdr:cNvCxnSpPr/>
      </xdr:nvCxnSpPr>
      <xdr:spPr>
        <a:xfrm>
          <a:off x="4546600" y="7172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116222</xdr:rowOff>
    </xdr:from>
    <xdr:ext cx="405111" cy="259045"/>
    <xdr:sp macro="" textlink="">
      <xdr:nvSpPr>
        <xdr:cNvPr id="60" name="【道路】&#10;有形固定資産減価償却率最大値テキスト">
          <a:extLst>
            <a:ext uri="{FF2B5EF4-FFF2-40B4-BE49-F238E27FC236}">
              <a16:creationId xmlns:a16="http://schemas.microsoft.com/office/drawing/2014/main" id="{00000000-0008-0000-0100-00003C000000}"/>
            </a:ext>
          </a:extLst>
        </xdr:cNvPr>
        <xdr:cNvSpPr txBox="1"/>
      </xdr:nvSpPr>
      <xdr:spPr>
        <a:xfrm>
          <a:off x="4673600" y="5602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169545</xdr:rowOff>
    </xdr:from>
    <xdr:to>
      <xdr:col>24</xdr:col>
      <xdr:colOff>152400</xdr:colOff>
      <xdr:row>33</xdr:row>
      <xdr:rowOff>169545</xdr:rowOff>
    </xdr:to>
    <xdr:cxnSp macro="">
      <xdr:nvCxnSpPr>
        <xdr:cNvPr id="61" name="直線コネクタ 60">
          <a:extLst>
            <a:ext uri="{FF2B5EF4-FFF2-40B4-BE49-F238E27FC236}">
              <a16:creationId xmlns:a16="http://schemas.microsoft.com/office/drawing/2014/main" id="{00000000-0008-0000-0100-00003D000000}"/>
            </a:ext>
          </a:extLst>
        </xdr:cNvPr>
        <xdr:cNvCxnSpPr/>
      </xdr:nvCxnSpPr>
      <xdr:spPr>
        <a:xfrm>
          <a:off x="4546600" y="58273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30497</xdr:rowOff>
    </xdr:from>
    <xdr:ext cx="405111" cy="259045"/>
    <xdr:sp macro="" textlink="">
      <xdr:nvSpPr>
        <xdr:cNvPr id="62" name="【道路】&#10;有形固定資産減価償却率平均値テキスト">
          <a:extLst>
            <a:ext uri="{FF2B5EF4-FFF2-40B4-BE49-F238E27FC236}">
              <a16:creationId xmlns:a16="http://schemas.microsoft.com/office/drawing/2014/main" id="{00000000-0008-0000-0100-00003E000000}"/>
            </a:ext>
          </a:extLst>
        </xdr:cNvPr>
        <xdr:cNvSpPr txBox="1"/>
      </xdr:nvSpPr>
      <xdr:spPr>
        <a:xfrm>
          <a:off x="4673600" y="65455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52070</xdr:rowOff>
    </xdr:from>
    <xdr:to>
      <xdr:col>24</xdr:col>
      <xdr:colOff>114300</xdr:colOff>
      <xdr:row>38</xdr:row>
      <xdr:rowOff>153670</xdr:rowOff>
    </xdr:to>
    <xdr:sp macro="" textlink="">
      <xdr:nvSpPr>
        <xdr:cNvPr id="63" name="フローチャート: 判断 62">
          <a:extLst>
            <a:ext uri="{FF2B5EF4-FFF2-40B4-BE49-F238E27FC236}">
              <a16:creationId xmlns:a16="http://schemas.microsoft.com/office/drawing/2014/main" id="{00000000-0008-0000-0100-00003F000000}"/>
            </a:ext>
          </a:extLst>
        </xdr:cNvPr>
        <xdr:cNvSpPr/>
      </xdr:nvSpPr>
      <xdr:spPr>
        <a:xfrm>
          <a:off x="4584700" y="656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a:extLst>
            <a:ext uri="{FF2B5EF4-FFF2-40B4-BE49-F238E27FC236}">
              <a16:creationId xmlns:a16="http://schemas.microsoft.com/office/drawing/2014/main" id="{00000000-0008-0000-0100-000040000000}"/>
            </a:ext>
          </a:extLst>
        </xdr:cNvPr>
        <xdr:cNvSpPr/>
      </xdr:nvSpPr>
      <xdr:spPr>
        <a:xfrm>
          <a:off x="3746500" y="653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13970</xdr:rowOff>
    </xdr:from>
    <xdr:to>
      <xdr:col>15</xdr:col>
      <xdr:colOff>101600</xdr:colOff>
      <xdr:row>38</xdr:row>
      <xdr:rowOff>115570</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2857500" y="652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164465</xdr:rowOff>
    </xdr:from>
    <xdr:to>
      <xdr:col>10</xdr:col>
      <xdr:colOff>165100</xdr:colOff>
      <xdr:row>38</xdr:row>
      <xdr:rowOff>94615</xdr:rowOff>
    </xdr:to>
    <xdr:sp macro="" textlink="">
      <xdr:nvSpPr>
        <xdr:cNvPr id="66" name="フローチャート: 判断 65">
          <a:extLst>
            <a:ext uri="{FF2B5EF4-FFF2-40B4-BE49-F238E27FC236}">
              <a16:creationId xmlns:a16="http://schemas.microsoft.com/office/drawing/2014/main" id="{00000000-0008-0000-0100-000042000000}"/>
            </a:ext>
          </a:extLst>
        </xdr:cNvPr>
        <xdr:cNvSpPr/>
      </xdr:nvSpPr>
      <xdr:spPr>
        <a:xfrm>
          <a:off x="1968500" y="650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8255</xdr:rowOff>
    </xdr:from>
    <xdr:to>
      <xdr:col>6</xdr:col>
      <xdr:colOff>38100</xdr:colOff>
      <xdr:row>38</xdr:row>
      <xdr:rowOff>109855</xdr:rowOff>
    </xdr:to>
    <xdr:sp macro="" textlink="">
      <xdr:nvSpPr>
        <xdr:cNvPr id="67" name="フローチャート: 判断 66">
          <a:extLst>
            <a:ext uri="{FF2B5EF4-FFF2-40B4-BE49-F238E27FC236}">
              <a16:creationId xmlns:a16="http://schemas.microsoft.com/office/drawing/2014/main" id="{00000000-0008-0000-0100-000043000000}"/>
            </a:ext>
          </a:extLst>
        </xdr:cNvPr>
        <xdr:cNvSpPr/>
      </xdr:nvSpPr>
      <xdr:spPr>
        <a:xfrm>
          <a:off x="1079500" y="652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1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1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1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73025</xdr:rowOff>
    </xdr:from>
    <xdr:to>
      <xdr:col>24</xdr:col>
      <xdr:colOff>114300</xdr:colOff>
      <xdr:row>37</xdr:row>
      <xdr:rowOff>3175</xdr:rowOff>
    </xdr:to>
    <xdr:sp macro="" textlink="">
      <xdr:nvSpPr>
        <xdr:cNvPr id="73" name="楕円 72">
          <a:extLst>
            <a:ext uri="{FF2B5EF4-FFF2-40B4-BE49-F238E27FC236}">
              <a16:creationId xmlns:a16="http://schemas.microsoft.com/office/drawing/2014/main" id="{00000000-0008-0000-0100-000049000000}"/>
            </a:ext>
          </a:extLst>
        </xdr:cNvPr>
        <xdr:cNvSpPr/>
      </xdr:nvSpPr>
      <xdr:spPr>
        <a:xfrm>
          <a:off x="4584700" y="6245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95902</xdr:rowOff>
    </xdr:from>
    <xdr:ext cx="405111" cy="259045"/>
    <xdr:sp macro="" textlink="">
      <xdr:nvSpPr>
        <xdr:cNvPr id="74" name="【道路】&#10;有形固定資産減価償却率該当値テキスト">
          <a:extLst>
            <a:ext uri="{FF2B5EF4-FFF2-40B4-BE49-F238E27FC236}">
              <a16:creationId xmlns:a16="http://schemas.microsoft.com/office/drawing/2014/main" id="{00000000-0008-0000-0100-00004A000000}"/>
            </a:ext>
          </a:extLst>
        </xdr:cNvPr>
        <xdr:cNvSpPr txBox="1"/>
      </xdr:nvSpPr>
      <xdr:spPr>
        <a:xfrm>
          <a:off x="4673600" y="6096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42545</xdr:rowOff>
    </xdr:from>
    <xdr:to>
      <xdr:col>20</xdr:col>
      <xdr:colOff>38100</xdr:colOff>
      <xdr:row>36</xdr:row>
      <xdr:rowOff>144145</xdr:rowOff>
    </xdr:to>
    <xdr:sp macro="" textlink="">
      <xdr:nvSpPr>
        <xdr:cNvPr id="75" name="楕円 74">
          <a:extLst>
            <a:ext uri="{FF2B5EF4-FFF2-40B4-BE49-F238E27FC236}">
              <a16:creationId xmlns:a16="http://schemas.microsoft.com/office/drawing/2014/main" id="{00000000-0008-0000-0100-00004B000000}"/>
            </a:ext>
          </a:extLst>
        </xdr:cNvPr>
        <xdr:cNvSpPr/>
      </xdr:nvSpPr>
      <xdr:spPr>
        <a:xfrm>
          <a:off x="3746500" y="6214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93345</xdr:rowOff>
    </xdr:from>
    <xdr:to>
      <xdr:col>24</xdr:col>
      <xdr:colOff>63500</xdr:colOff>
      <xdr:row>36</xdr:row>
      <xdr:rowOff>123825</xdr:rowOff>
    </xdr:to>
    <xdr:cxnSp macro="">
      <xdr:nvCxnSpPr>
        <xdr:cNvPr id="76" name="直線コネクタ 75">
          <a:extLst>
            <a:ext uri="{FF2B5EF4-FFF2-40B4-BE49-F238E27FC236}">
              <a16:creationId xmlns:a16="http://schemas.microsoft.com/office/drawing/2014/main" id="{00000000-0008-0000-0100-00004C000000}"/>
            </a:ext>
          </a:extLst>
        </xdr:cNvPr>
        <xdr:cNvCxnSpPr/>
      </xdr:nvCxnSpPr>
      <xdr:spPr>
        <a:xfrm>
          <a:off x="3797300" y="6265545"/>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8255</xdr:rowOff>
    </xdr:from>
    <xdr:to>
      <xdr:col>15</xdr:col>
      <xdr:colOff>101600</xdr:colOff>
      <xdr:row>36</xdr:row>
      <xdr:rowOff>109855</xdr:rowOff>
    </xdr:to>
    <xdr:sp macro="" textlink="">
      <xdr:nvSpPr>
        <xdr:cNvPr id="77" name="楕円 76">
          <a:extLst>
            <a:ext uri="{FF2B5EF4-FFF2-40B4-BE49-F238E27FC236}">
              <a16:creationId xmlns:a16="http://schemas.microsoft.com/office/drawing/2014/main" id="{00000000-0008-0000-0100-00004D000000}"/>
            </a:ext>
          </a:extLst>
        </xdr:cNvPr>
        <xdr:cNvSpPr/>
      </xdr:nvSpPr>
      <xdr:spPr>
        <a:xfrm>
          <a:off x="2857500" y="6180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59055</xdr:rowOff>
    </xdr:from>
    <xdr:to>
      <xdr:col>19</xdr:col>
      <xdr:colOff>177800</xdr:colOff>
      <xdr:row>36</xdr:row>
      <xdr:rowOff>93345</xdr:rowOff>
    </xdr:to>
    <xdr:cxnSp macro="">
      <xdr:nvCxnSpPr>
        <xdr:cNvPr id="78" name="直線コネクタ 77">
          <a:extLst>
            <a:ext uri="{FF2B5EF4-FFF2-40B4-BE49-F238E27FC236}">
              <a16:creationId xmlns:a16="http://schemas.microsoft.com/office/drawing/2014/main" id="{00000000-0008-0000-0100-00004E000000}"/>
            </a:ext>
          </a:extLst>
        </xdr:cNvPr>
        <xdr:cNvCxnSpPr/>
      </xdr:nvCxnSpPr>
      <xdr:spPr>
        <a:xfrm>
          <a:off x="2908300" y="623125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153035</xdr:rowOff>
    </xdr:from>
    <xdr:to>
      <xdr:col>10</xdr:col>
      <xdr:colOff>165100</xdr:colOff>
      <xdr:row>36</xdr:row>
      <xdr:rowOff>83185</xdr:rowOff>
    </xdr:to>
    <xdr:sp macro="" textlink="">
      <xdr:nvSpPr>
        <xdr:cNvPr id="79" name="楕円 78">
          <a:extLst>
            <a:ext uri="{FF2B5EF4-FFF2-40B4-BE49-F238E27FC236}">
              <a16:creationId xmlns:a16="http://schemas.microsoft.com/office/drawing/2014/main" id="{00000000-0008-0000-0100-00004F000000}"/>
            </a:ext>
          </a:extLst>
        </xdr:cNvPr>
        <xdr:cNvSpPr/>
      </xdr:nvSpPr>
      <xdr:spPr>
        <a:xfrm>
          <a:off x="1968500" y="6153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32385</xdr:rowOff>
    </xdr:from>
    <xdr:to>
      <xdr:col>15</xdr:col>
      <xdr:colOff>50800</xdr:colOff>
      <xdr:row>36</xdr:row>
      <xdr:rowOff>59055</xdr:rowOff>
    </xdr:to>
    <xdr:cxnSp macro="">
      <xdr:nvCxnSpPr>
        <xdr:cNvPr id="80" name="直線コネクタ 79">
          <a:extLst>
            <a:ext uri="{FF2B5EF4-FFF2-40B4-BE49-F238E27FC236}">
              <a16:creationId xmlns:a16="http://schemas.microsoft.com/office/drawing/2014/main" id="{00000000-0008-0000-0100-000050000000}"/>
            </a:ext>
          </a:extLst>
        </xdr:cNvPr>
        <xdr:cNvCxnSpPr/>
      </xdr:nvCxnSpPr>
      <xdr:spPr>
        <a:xfrm>
          <a:off x="2019300" y="620458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130175</xdr:rowOff>
    </xdr:from>
    <xdr:to>
      <xdr:col>6</xdr:col>
      <xdr:colOff>38100</xdr:colOff>
      <xdr:row>36</xdr:row>
      <xdr:rowOff>60325</xdr:rowOff>
    </xdr:to>
    <xdr:sp macro="" textlink="">
      <xdr:nvSpPr>
        <xdr:cNvPr id="81" name="楕円 80">
          <a:extLst>
            <a:ext uri="{FF2B5EF4-FFF2-40B4-BE49-F238E27FC236}">
              <a16:creationId xmlns:a16="http://schemas.microsoft.com/office/drawing/2014/main" id="{00000000-0008-0000-0100-000051000000}"/>
            </a:ext>
          </a:extLst>
        </xdr:cNvPr>
        <xdr:cNvSpPr/>
      </xdr:nvSpPr>
      <xdr:spPr>
        <a:xfrm>
          <a:off x="1079500" y="6130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9525</xdr:rowOff>
    </xdr:from>
    <xdr:to>
      <xdr:col>10</xdr:col>
      <xdr:colOff>114300</xdr:colOff>
      <xdr:row>36</xdr:row>
      <xdr:rowOff>32385</xdr:rowOff>
    </xdr:to>
    <xdr:cxnSp macro="">
      <xdr:nvCxnSpPr>
        <xdr:cNvPr id="82" name="直線コネクタ 81">
          <a:extLst>
            <a:ext uri="{FF2B5EF4-FFF2-40B4-BE49-F238E27FC236}">
              <a16:creationId xmlns:a16="http://schemas.microsoft.com/office/drawing/2014/main" id="{00000000-0008-0000-0100-000052000000}"/>
            </a:ext>
          </a:extLst>
        </xdr:cNvPr>
        <xdr:cNvCxnSpPr/>
      </xdr:nvCxnSpPr>
      <xdr:spPr>
        <a:xfrm>
          <a:off x="1130300" y="618172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112412</xdr:rowOff>
    </xdr:from>
    <xdr:ext cx="405111" cy="259045"/>
    <xdr:sp macro="" textlink="">
      <xdr:nvSpPr>
        <xdr:cNvPr id="83" name="n_1aveValue【道路】&#10;有形固定資産減価償却率">
          <a:extLst>
            <a:ext uri="{FF2B5EF4-FFF2-40B4-BE49-F238E27FC236}">
              <a16:creationId xmlns:a16="http://schemas.microsoft.com/office/drawing/2014/main" id="{00000000-0008-0000-0100-000053000000}"/>
            </a:ext>
          </a:extLst>
        </xdr:cNvPr>
        <xdr:cNvSpPr txBox="1"/>
      </xdr:nvSpPr>
      <xdr:spPr>
        <a:xfrm>
          <a:off x="3582044" y="662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106697</xdr:rowOff>
    </xdr:from>
    <xdr:ext cx="405111" cy="259045"/>
    <xdr:sp macro="" textlink="">
      <xdr:nvSpPr>
        <xdr:cNvPr id="84" name="n_2aveValue【道路】&#10;有形固定資産減価償却率">
          <a:extLst>
            <a:ext uri="{FF2B5EF4-FFF2-40B4-BE49-F238E27FC236}">
              <a16:creationId xmlns:a16="http://schemas.microsoft.com/office/drawing/2014/main" id="{00000000-0008-0000-0100-000054000000}"/>
            </a:ext>
          </a:extLst>
        </xdr:cNvPr>
        <xdr:cNvSpPr txBox="1"/>
      </xdr:nvSpPr>
      <xdr:spPr>
        <a:xfrm>
          <a:off x="2705744" y="662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85742</xdr:rowOff>
    </xdr:from>
    <xdr:ext cx="405111" cy="259045"/>
    <xdr:sp macro="" textlink="">
      <xdr:nvSpPr>
        <xdr:cNvPr id="85" name="n_3aveValue【道路】&#10;有形固定資産減価償却率">
          <a:extLst>
            <a:ext uri="{FF2B5EF4-FFF2-40B4-BE49-F238E27FC236}">
              <a16:creationId xmlns:a16="http://schemas.microsoft.com/office/drawing/2014/main" id="{00000000-0008-0000-0100-000055000000}"/>
            </a:ext>
          </a:extLst>
        </xdr:cNvPr>
        <xdr:cNvSpPr txBox="1"/>
      </xdr:nvSpPr>
      <xdr:spPr>
        <a:xfrm>
          <a:off x="1816744" y="660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100982</xdr:rowOff>
    </xdr:from>
    <xdr:ext cx="405111" cy="259045"/>
    <xdr:sp macro="" textlink="">
      <xdr:nvSpPr>
        <xdr:cNvPr id="86" name="n_4aveValue【道路】&#10;有形固定資産減価償却率">
          <a:extLst>
            <a:ext uri="{FF2B5EF4-FFF2-40B4-BE49-F238E27FC236}">
              <a16:creationId xmlns:a16="http://schemas.microsoft.com/office/drawing/2014/main" id="{00000000-0008-0000-0100-000056000000}"/>
            </a:ext>
          </a:extLst>
        </xdr:cNvPr>
        <xdr:cNvSpPr txBox="1"/>
      </xdr:nvSpPr>
      <xdr:spPr>
        <a:xfrm>
          <a:off x="927744" y="661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160672</xdr:rowOff>
    </xdr:from>
    <xdr:ext cx="405111" cy="259045"/>
    <xdr:sp macro="" textlink="">
      <xdr:nvSpPr>
        <xdr:cNvPr id="87" name="n_1mainValue【道路】&#10;有形固定資産減価償却率">
          <a:extLst>
            <a:ext uri="{FF2B5EF4-FFF2-40B4-BE49-F238E27FC236}">
              <a16:creationId xmlns:a16="http://schemas.microsoft.com/office/drawing/2014/main" id="{00000000-0008-0000-0100-000057000000}"/>
            </a:ext>
          </a:extLst>
        </xdr:cNvPr>
        <xdr:cNvSpPr txBox="1"/>
      </xdr:nvSpPr>
      <xdr:spPr>
        <a:xfrm>
          <a:off x="3582044" y="5989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126382</xdr:rowOff>
    </xdr:from>
    <xdr:ext cx="405111" cy="259045"/>
    <xdr:sp macro="" textlink="">
      <xdr:nvSpPr>
        <xdr:cNvPr id="88" name="n_2mainValue【道路】&#10;有形固定資産減価償却率">
          <a:extLst>
            <a:ext uri="{FF2B5EF4-FFF2-40B4-BE49-F238E27FC236}">
              <a16:creationId xmlns:a16="http://schemas.microsoft.com/office/drawing/2014/main" id="{00000000-0008-0000-0100-000058000000}"/>
            </a:ext>
          </a:extLst>
        </xdr:cNvPr>
        <xdr:cNvSpPr txBox="1"/>
      </xdr:nvSpPr>
      <xdr:spPr>
        <a:xfrm>
          <a:off x="2705744" y="595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99712</xdr:rowOff>
    </xdr:from>
    <xdr:ext cx="405111" cy="259045"/>
    <xdr:sp macro="" textlink="">
      <xdr:nvSpPr>
        <xdr:cNvPr id="89" name="n_3mainValue【道路】&#10;有形固定資産減価償却率">
          <a:extLst>
            <a:ext uri="{FF2B5EF4-FFF2-40B4-BE49-F238E27FC236}">
              <a16:creationId xmlns:a16="http://schemas.microsoft.com/office/drawing/2014/main" id="{00000000-0008-0000-0100-000059000000}"/>
            </a:ext>
          </a:extLst>
        </xdr:cNvPr>
        <xdr:cNvSpPr txBox="1"/>
      </xdr:nvSpPr>
      <xdr:spPr>
        <a:xfrm>
          <a:off x="1816744" y="5929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76852</xdr:rowOff>
    </xdr:from>
    <xdr:ext cx="405111" cy="259045"/>
    <xdr:sp macro="" textlink="">
      <xdr:nvSpPr>
        <xdr:cNvPr id="90" name="n_4mainValue【道路】&#10;有形固定資産減価償却率">
          <a:extLst>
            <a:ext uri="{FF2B5EF4-FFF2-40B4-BE49-F238E27FC236}">
              <a16:creationId xmlns:a16="http://schemas.microsoft.com/office/drawing/2014/main" id="{00000000-0008-0000-0100-00005A000000}"/>
            </a:ext>
          </a:extLst>
        </xdr:cNvPr>
        <xdr:cNvSpPr txBox="1"/>
      </xdr:nvSpPr>
      <xdr:spPr>
        <a:xfrm>
          <a:off x="927744" y="590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1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1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1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1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1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0000000-0008-0000-0100-000063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1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00000000-0008-0000-0100-000065000000}"/>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00000000-0008-0000-0100-000066000000}"/>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00000000-0008-0000-0100-000067000000}"/>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00000000-0008-0000-0100-000068000000}"/>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00000000-0008-0000-0100-000069000000}"/>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00000000-0008-0000-0100-00006A000000}"/>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00000000-0008-0000-0100-00006B000000}"/>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00000000-0008-0000-0100-00006C000000}"/>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00000000-0008-0000-0100-00006D000000}"/>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15620</xdr:rowOff>
    </xdr:from>
    <xdr:ext cx="595419" cy="259045"/>
    <xdr:sp macro="" textlink="">
      <xdr:nvSpPr>
        <xdr:cNvPr id="110" name="テキスト ボックス 109">
          <a:extLst>
            <a:ext uri="{FF2B5EF4-FFF2-40B4-BE49-F238E27FC236}">
              <a16:creationId xmlns:a16="http://schemas.microsoft.com/office/drawing/2014/main" id="{00000000-0008-0000-0100-00006E000000}"/>
            </a:ext>
          </a:extLst>
        </xdr:cNvPr>
        <xdr:cNvSpPr txBox="1"/>
      </xdr:nvSpPr>
      <xdr:spPr>
        <a:xfrm>
          <a:off x="6008581" y="584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00000000-0008-0000-0100-00006F000000}"/>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2" name="テキスト ボックス 111">
          <a:extLst>
            <a:ext uri="{FF2B5EF4-FFF2-40B4-BE49-F238E27FC236}">
              <a16:creationId xmlns:a16="http://schemas.microsoft.com/office/drawing/2014/main" id="{00000000-0008-0000-0100-000070000000}"/>
            </a:ext>
          </a:extLst>
        </xdr:cNvPr>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00000000-0008-0000-0100-000071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4" name="テキスト ボックス 113">
          <a:extLst>
            <a:ext uri="{FF2B5EF4-FFF2-40B4-BE49-F238E27FC236}">
              <a16:creationId xmlns:a16="http://schemas.microsoft.com/office/drawing/2014/main" id="{00000000-0008-0000-0100-000072000000}"/>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00000000-0008-0000-0100-000073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2090</xdr:rowOff>
    </xdr:from>
    <xdr:to>
      <xdr:col>54</xdr:col>
      <xdr:colOff>189865</xdr:colOff>
      <xdr:row>42</xdr:row>
      <xdr:rowOff>48985</xdr:rowOff>
    </xdr:to>
    <xdr:cxnSp macro="">
      <xdr:nvCxnSpPr>
        <xdr:cNvPr id="116" name="直線コネクタ 115">
          <a:extLst>
            <a:ext uri="{FF2B5EF4-FFF2-40B4-BE49-F238E27FC236}">
              <a16:creationId xmlns:a16="http://schemas.microsoft.com/office/drawing/2014/main" id="{00000000-0008-0000-0100-000074000000}"/>
            </a:ext>
          </a:extLst>
        </xdr:cNvPr>
        <xdr:cNvCxnSpPr/>
      </xdr:nvCxnSpPr>
      <xdr:spPr>
        <a:xfrm flipV="1">
          <a:off x="10476865" y="5831390"/>
          <a:ext cx="0" cy="1418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52812</xdr:rowOff>
    </xdr:from>
    <xdr:ext cx="469744" cy="259045"/>
    <xdr:sp macro="" textlink="">
      <xdr:nvSpPr>
        <xdr:cNvPr id="117" name="【道路】&#10;一人当たり延長最小値テキスト">
          <a:extLst>
            <a:ext uri="{FF2B5EF4-FFF2-40B4-BE49-F238E27FC236}">
              <a16:creationId xmlns:a16="http://schemas.microsoft.com/office/drawing/2014/main" id="{00000000-0008-0000-0100-000075000000}"/>
            </a:ext>
          </a:extLst>
        </xdr:cNvPr>
        <xdr:cNvSpPr txBox="1"/>
      </xdr:nvSpPr>
      <xdr:spPr>
        <a:xfrm>
          <a:off x="10515600" y="7253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48985</xdr:rowOff>
    </xdr:from>
    <xdr:to>
      <xdr:col>55</xdr:col>
      <xdr:colOff>88900</xdr:colOff>
      <xdr:row>42</xdr:row>
      <xdr:rowOff>48985</xdr:rowOff>
    </xdr:to>
    <xdr:cxnSp macro="">
      <xdr:nvCxnSpPr>
        <xdr:cNvPr id="118" name="直線コネクタ 117">
          <a:extLst>
            <a:ext uri="{FF2B5EF4-FFF2-40B4-BE49-F238E27FC236}">
              <a16:creationId xmlns:a16="http://schemas.microsoft.com/office/drawing/2014/main" id="{00000000-0008-0000-0100-000076000000}"/>
            </a:ext>
          </a:extLst>
        </xdr:cNvPr>
        <xdr:cNvCxnSpPr/>
      </xdr:nvCxnSpPr>
      <xdr:spPr>
        <a:xfrm>
          <a:off x="10388600" y="7249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120217</xdr:rowOff>
    </xdr:from>
    <xdr:ext cx="599010" cy="259045"/>
    <xdr:sp macro="" textlink="">
      <xdr:nvSpPr>
        <xdr:cNvPr id="119" name="【道路】&#10;一人当たり延長最大値テキスト">
          <a:extLst>
            <a:ext uri="{FF2B5EF4-FFF2-40B4-BE49-F238E27FC236}">
              <a16:creationId xmlns:a16="http://schemas.microsoft.com/office/drawing/2014/main" id="{00000000-0008-0000-0100-000077000000}"/>
            </a:ext>
          </a:extLst>
        </xdr:cNvPr>
        <xdr:cNvSpPr txBox="1"/>
      </xdr:nvSpPr>
      <xdr:spPr>
        <a:xfrm>
          <a:off x="10515600" y="56066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2090</xdr:rowOff>
    </xdr:from>
    <xdr:to>
      <xdr:col>55</xdr:col>
      <xdr:colOff>88900</xdr:colOff>
      <xdr:row>34</xdr:row>
      <xdr:rowOff>2090</xdr:rowOff>
    </xdr:to>
    <xdr:cxnSp macro="">
      <xdr:nvCxnSpPr>
        <xdr:cNvPr id="120" name="直線コネクタ 119">
          <a:extLst>
            <a:ext uri="{FF2B5EF4-FFF2-40B4-BE49-F238E27FC236}">
              <a16:creationId xmlns:a16="http://schemas.microsoft.com/office/drawing/2014/main" id="{00000000-0008-0000-0100-000078000000}"/>
            </a:ext>
          </a:extLst>
        </xdr:cNvPr>
        <xdr:cNvCxnSpPr/>
      </xdr:nvCxnSpPr>
      <xdr:spPr>
        <a:xfrm>
          <a:off x="10388600" y="5831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37413</xdr:rowOff>
    </xdr:from>
    <xdr:ext cx="534377" cy="259045"/>
    <xdr:sp macro="" textlink="">
      <xdr:nvSpPr>
        <xdr:cNvPr id="121" name="【道路】&#10;一人当たり延長平均値テキスト">
          <a:extLst>
            <a:ext uri="{FF2B5EF4-FFF2-40B4-BE49-F238E27FC236}">
              <a16:creationId xmlns:a16="http://schemas.microsoft.com/office/drawing/2014/main" id="{00000000-0008-0000-0100-000079000000}"/>
            </a:ext>
          </a:extLst>
        </xdr:cNvPr>
        <xdr:cNvSpPr txBox="1"/>
      </xdr:nvSpPr>
      <xdr:spPr>
        <a:xfrm>
          <a:off x="10515600" y="67239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14536</xdr:rowOff>
    </xdr:from>
    <xdr:to>
      <xdr:col>55</xdr:col>
      <xdr:colOff>50800</xdr:colOff>
      <xdr:row>40</xdr:row>
      <xdr:rowOff>116136</xdr:rowOff>
    </xdr:to>
    <xdr:sp macro="" textlink="">
      <xdr:nvSpPr>
        <xdr:cNvPr id="122" name="フローチャート: 判断 121">
          <a:extLst>
            <a:ext uri="{FF2B5EF4-FFF2-40B4-BE49-F238E27FC236}">
              <a16:creationId xmlns:a16="http://schemas.microsoft.com/office/drawing/2014/main" id="{00000000-0008-0000-0100-00007A000000}"/>
            </a:ext>
          </a:extLst>
        </xdr:cNvPr>
        <xdr:cNvSpPr/>
      </xdr:nvSpPr>
      <xdr:spPr>
        <a:xfrm>
          <a:off x="10426700" y="6872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23516</xdr:rowOff>
    </xdr:from>
    <xdr:to>
      <xdr:col>50</xdr:col>
      <xdr:colOff>165100</xdr:colOff>
      <xdr:row>40</xdr:row>
      <xdr:rowOff>125116</xdr:rowOff>
    </xdr:to>
    <xdr:sp macro="" textlink="">
      <xdr:nvSpPr>
        <xdr:cNvPr id="123" name="フローチャート: 判断 122">
          <a:extLst>
            <a:ext uri="{FF2B5EF4-FFF2-40B4-BE49-F238E27FC236}">
              <a16:creationId xmlns:a16="http://schemas.microsoft.com/office/drawing/2014/main" id="{00000000-0008-0000-0100-00007B000000}"/>
            </a:ext>
          </a:extLst>
        </xdr:cNvPr>
        <xdr:cNvSpPr/>
      </xdr:nvSpPr>
      <xdr:spPr>
        <a:xfrm>
          <a:off x="9588500" y="6881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26978</xdr:rowOff>
    </xdr:from>
    <xdr:to>
      <xdr:col>46</xdr:col>
      <xdr:colOff>38100</xdr:colOff>
      <xdr:row>40</xdr:row>
      <xdr:rowOff>128578</xdr:rowOff>
    </xdr:to>
    <xdr:sp macro="" textlink="">
      <xdr:nvSpPr>
        <xdr:cNvPr id="124" name="フローチャート: 判断 123">
          <a:extLst>
            <a:ext uri="{FF2B5EF4-FFF2-40B4-BE49-F238E27FC236}">
              <a16:creationId xmlns:a16="http://schemas.microsoft.com/office/drawing/2014/main" id="{00000000-0008-0000-0100-00007C000000}"/>
            </a:ext>
          </a:extLst>
        </xdr:cNvPr>
        <xdr:cNvSpPr/>
      </xdr:nvSpPr>
      <xdr:spPr>
        <a:xfrm>
          <a:off x="8699500" y="6884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34316</xdr:rowOff>
    </xdr:from>
    <xdr:to>
      <xdr:col>41</xdr:col>
      <xdr:colOff>101600</xdr:colOff>
      <xdr:row>40</xdr:row>
      <xdr:rowOff>135916</xdr:rowOff>
    </xdr:to>
    <xdr:sp macro="" textlink="">
      <xdr:nvSpPr>
        <xdr:cNvPr id="125" name="フローチャート: 判断 124">
          <a:extLst>
            <a:ext uri="{FF2B5EF4-FFF2-40B4-BE49-F238E27FC236}">
              <a16:creationId xmlns:a16="http://schemas.microsoft.com/office/drawing/2014/main" id="{00000000-0008-0000-0100-00007D000000}"/>
            </a:ext>
          </a:extLst>
        </xdr:cNvPr>
        <xdr:cNvSpPr/>
      </xdr:nvSpPr>
      <xdr:spPr>
        <a:xfrm>
          <a:off x="7810500" y="6892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46823</xdr:rowOff>
    </xdr:from>
    <xdr:to>
      <xdr:col>36</xdr:col>
      <xdr:colOff>165100</xdr:colOff>
      <xdr:row>40</xdr:row>
      <xdr:rowOff>148423</xdr:rowOff>
    </xdr:to>
    <xdr:sp macro="" textlink="">
      <xdr:nvSpPr>
        <xdr:cNvPr id="126" name="フローチャート: 判断 125">
          <a:extLst>
            <a:ext uri="{FF2B5EF4-FFF2-40B4-BE49-F238E27FC236}">
              <a16:creationId xmlns:a16="http://schemas.microsoft.com/office/drawing/2014/main" id="{00000000-0008-0000-0100-00007E000000}"/>
            </a:ext>
          </a:extLst>
        </xdr:cNvPr>
        <xdr:cNvSpPr/>
      </xdr:nvSpPr>
      <xdr:spPr>
        <a:xfrm>
          <a:off x="6921500" y="6904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100-00007F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100-000080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100-000081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100-000082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00000000-0008-0000-0100-000083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127726</xdr:rowOff>
    </xdr:from>
    <xdr:to>
      <xdr:col>55</xdr:col>
      <xdr:colOff>50800</xdr:colOff>
      <xdr:row>42</xdr:row>
      <xdr:rowOff>57876</xdr:rowOff>
    </xdr:to>
    <xdr:sp macro="" textlink="">
      <xdr:nvSpPr>
        <xdr:cNvPr id="132" name="楕円 131">
          <a:extLst>
            <a:ext uri="{FF2B5EF4-FFF2-40B4-BE49-F238E27FC236}">
              <a16:creationId xmlns:a16="http://schemas.microsoft.com/office/drawing/2014/main" id="{00000000-0008-0000-0100-000084000000}"/>
            </a:ext>
          </a:extLst>
        </xdr:cNvPr>
        <xdr:cNvSpPr/>
      </xdr:nvSpPr>
      <xdr:spPr>
        <a:xfrm>
          <a:off x="10426700" y="7157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42653</xdr:rowOff>
    </xdr:from>
    <xdr:ext cx="469744" cy="259045"/>
    <xdr:sp macro="" textlink="">
      <xdr:nvSpPr>
        <xdr:cNvPr id="133" name="【道路】&#10;一人当たり延長該当値テキスト">
          <a:extLst>
            <a:ext uri="{FF2B5EF4-FFF2-40B4-BE49-F238E27FC236}">
              <a16:creationId xmlns:a16="http://schemas.microsoft.com/office/drawing/2014/main" id="{00000000-0008-0000-0100-000085000000}"/>
            </a:ext>
          </a:extLst>
        </xdr:cNvPr>
        <xdr:cNvSpPr txBox="1"/>
      </xdr:nvSpPr>
      <xdr:spPr>
        <a:xfrm>
          <a:off x="10515600" y="7072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129305</xdr:rowOff>
    </xdr:from>
    <xdr:to>
      <xdr:col>50</xdr:col>
      <xdr:colOff>165100</xdr:colOff>
      <xdr:row>42</xdr:row>
      <xdr:rowOff>59455</xdr:rowOff>
    </xdr:to>
    <xdr:sp macro="" textlink="">
      <xdr:nvSpPr>
        <xdr:cNvPr id="134" name="楕円 133">
          <a:extLst>
            <a:ext uri="{FF2B5EF4-FFF2-40B4-BE49-F238E27FC236}">
              <a16:creationId xmlns:a16="http://schemas.microsoft.com/office/drawing/2014/main" id="{00000000-0008-0000-0100-000086000000}"/>
            </a:ext>
          </a:extLst>
        </xdr:cNvPr>
        <xdr:cNvSpPr/>
      </xdr:nvSpPr>
      <xdr:spPr>
        <a:xfrm>
          <a:off x="9588500" y="7158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42</xdr:row>
      <xdr:rowOff>7076</xdr:rowOff>
    </xdr:from>
    <xdr:to>
      <xdr:col>55</xdr:col>
      <xdr:colOff>0</xdr:colOff>
      <xdr:row>42</xdr:row>
      <xdr:rowOff>8655</xdr:rowOff>
    </xdr:to>
    <xdr:cxnSp macro="">
      <xdr:nvCxnSpPr>
        <xdr:cNvPr id="135" name="直線コネクタ 134">
          <a:extLst>
            <a:ext uri="{FF2B5EF4-FFF2-40B4-BE49-F238E27FC236}">
              <a16:creationId xmlns:a16="http://schemas.microsoft.com/office/drawing/2014/main" id="{00000000-0008-0000-0100-000087000000}"/>
            </a:ext>
          </a:extLst>
        </xdr:cNvPr>
        <xdr:cNvCxnSpPr/>
      </xdr:nvCxnSpPr>
      <xdr:spPr>
        <a:xfrm flipV="1">
          <a:off x="9639300" y="7207976"/>
          <a:ext cx="838200" cy="1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130697</xdr:rowOff>
    </xdr:from>
    <xdr:to>
      <xdr:col>46</xdr:col>
      <xdr:colOff>38100</xdr:colOff>
      <xdr:row>42</xdr:row>
      <xdr:rowOff>60847</xdr:rowOff>
    </xdr:to>
    <xdr:sp macro="" textlink="">
      <xdr:nvSpPr>
        <xdr:cNvPr id="136" name="楕円 135">
          <a:extLst>
            <a:ext uri="{FF2B5EF4-FFF2-40B4-BE49-F238E27FC236}">
              <a16:creationId xmlns:a16="http://schemas.microsoft.com/office/drawing/2014/main" id="{00000000-0008-0000-0100-000088000000}"/>
            </a:ext>
          </a:extLst>
        </xdr:cNvPr>
        <xdr:cNvSpPr/>
      </xdr:nvSpPr>
      <xdr:spPr>
        <a:xfrm>
          <a:off x="8699500" y="7160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42</xdr:row>
      <xdr:rowOff>8655</xdr:rowOff>
    </xdr:from>
    <xdr:to>
      <xdr:col>50</xdr:col>
      <xdr:colOff>114300</xdr:colOff>
      <xdr:row>42</xdr:row>
      <xdr:rowOff>10047</xdr:rowOff>
    </xdr:to>
    <xdr:cxnSp macro="">
      <xdr:nvCxnSpPr>
        <xdr:cNvPr id="137" name="直線コネクタ 136">
          <a:extLst>
            <a:ext uri="{FF2B5EF4-FFF2-40B4-BE49-F238E27FC236}">
              <a16:creationId xmlns:a16="http://schemas.microsoft.com/office/drawing/2014/main" id="{00000000-0008-0000-0100-000089000000}"/>
            </a:ext>
          </a:extLst>
        </xdr:cNvPr>
        <xdr:cNvCxnSpPr/>
      </xdr:nvCxnSpPr>
      <xdr:spPr>
        <a:xfrm flipV="1">
          <a:off x="8750300" y="7209555"/>
          <a:ext cx="889000" cy="1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132396</xdr:rowOff>
    </xdr:from>
    <xdr:to>
      <xdr:col>41</xdr:col>
      <xdr:colOff>101600</xdr:colOff>
      <xdr:row>42</xdr:row>
      <xdr:rowOff>62546</xdr:rowOff>
    </xdr:to>
    <xdr:sp macro="" textlink="">
      <xdr:nvSpPr>
        <xdr:cNvPr id="138" name="楕円 137">
          <a:extLst>
            <a:ext uri="{FF2B5EF4-FFF2-40B4-BE49-F238E27FC236}">
              <a16:creationId xmlns:a16="http://schemas.microsoft.com/office/drawing/2014/main" id="{00000000-0008-0000-0100-00008A000000}"/>
            </a:ext>
          </a:extLst>
        </xdr:cNvPr>
        <xdr:cNvSpPr/>
      </xdr:nvSpPr>
      <xdr:spPr>
        <a:xfrm>
          <a:off x="7810500" y="7161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42</xdr:row>
      <xdr:rowOff>10047</xdr:rowOff>
    </xdr:from>
    <xdr:to>
      <xdr:col>45</xdr:col>
      <xdr:colOff>177800</xdr:colOff>
      <xdr:row>42</xdr:row>
      <xdr:rowOff>11746</xdr:rowOff>
    </xdr:to>
    <xdr:cxnSp macro="">
      <xdr:nvCxnSpPr>
        <xdr:cNvPr id="139" name="直線コネクタ 138">
          <a:extLst>
            <a:ext uri="{FF2B5EF4-FFF2-40B4-BE49-F238E27FC236}">
              <a16:creationId xmlns:a16="http://schemas.microsoft.com/office/drawing/2014/main" id="{00000000-0008-0000-0100-00008B000000}"/>
            </a:ext>
          </a:extLst>
        </xdr:cNvPr>
        <xdr:cNvCxnSpPr/>
      </xdr:nvCxnSpPr>
      <xdr:spPr>
        <a:xfrm flipV="1">
          <a:off x="7861300" y="7210947"/>
          <a:ext cx="889000" cy="1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135008</xdr:rowOff>
    </xdr:from>
    <xdr:to>
      <xdr:col>36</xdr:col>
      <xdr:colOff>165100</xdr:colOff>
      <xdr:row>42</xdr:row>
      <xdr:rowOff>65158</xdr:rowOff>
    </xdr:to>
    <xdr:sp macro="" textlink="">
      <xdr:nvSpPr>
        <xdr:cNvPr id="140" name="楕円 139">
          <a:extLst>
            <a:ext uri="{FF2B5EF4-FFF2-40B4-BE49-F238E27FC236}">
              <a16:creationId xmlns:a16="http://schemas.microsoft.com/office/drawing/2014/main" id="{00000000-0008-0000-0100-00008C000000}"/>
            </a:ext>
          </a:extLst>
        </xdr:cNvPr>
        <xdr:cNvSpPr/>
      </xdr:nvSpPr>
      <xdr:spPr>
        <a:xfrm>
          <a:off x="6921500" y="7164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42</xdr:row>
      <xdr:rowOff>11746</xdr:rowOff>
    </xdr:from>
    <xdr:to>
      <xdr:col>41</xdr:col>
      <xdr:colOff>50800</xdr:colOff>
      <xdr:row>42</xdr:row>
      <xdr:rowOff>14358</xdr:rowOff>
    </xdr:to>
    <xdr:cxnSp macro="">
      <xdr:nvCxnSpPr>
        <xdr:cNvPr id="141" name="直線コネクタ 140">
          <a:extLst>
            <a:ext uri="{FF2B5EF4-FFF2-40B4-BE49-F238E27FC236}">
              <a16:creationId xmlns:a16="http://schemas.microsoft.com/office/drawing/2014/main" id="{00000000-0008-0000-0100-00008D000000}"/>
            </a:ext>
          </a:extLst>
        </xdr:cNvPr>
        <xdr:cNvCxnSpPr/>
      </xdr:nvCxnSpPr>
      <xdr:spPr>
        <a:xfrm flipV="1">
          <a:off x="6972300" y="7212646"/>
          <a:ext cx="889000" cy="2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141643</xdr:rowOff>
    </xdr:from>
    <xdr:ext cx="534377" cy="259045"/>
    <xdr:sp macro="" textlink="">
      <xdr:nvSpPr>
        <xdr:cNvPr id="142" name="n_1aveValue【道路】&#10;一人当たり延長">
          <a:extLst>
            <a:ext uri="{FF2B5EF4-FFF2-40B4-BE49-F238E27FC236}">
              <a16:creationId xmlns:a16="http://schemas.microsoft.com/office/drawing/2014/main" id="{00000000-0008-0000-0100-00008E000000}"/>
            </a:ext>
          </a:extLst>
        </xdr:cNvPr>
        <xdr:cNvSpPr txBox="1"/>
      </xdr:nvSpPr>
      <xdr:spPr>
        <a:xfrm>
          <a:off x="9359411" y="6656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145105</xdr:rowOff>
    </xdr:from>
    <xdr:ext cx="534377" cy="259045"/>
    <xdr:sp macro="" textlink="">
      <xdr:nvSpPr>
        <xdr:cNvPr id="143" name="n_2aveValue【道路】&#10;一人当たり延長">
          <a:extLst>
            <a:ext uri="{FF2B5EF4-FFF2-40B4-BE49-F238E27FC236}">
              <a16:creationId xmlns:a16="http://schemas.microsoft.com/office/drawing/2014/main" id="{00000000-0008-0000-0100-00008F000000}"/>
            </a:ext>
          </a:extLst>
        </xdr:cNvPr>
        <xdr:cNvSpPr txBox="1"/>
      </xdr:nvSpPr>
      <xdr:spPr>
        <a:xfrm>
          <a:off x="8483111" y="6660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152443</xdr:rowOff>
    </xdr:from>
    <xdr:ext cx="534377" cy="259045"/>
    <xdr:sp macro="" textlink="">
      <xdr:nvSpPr>
        <xdr:cNvPr id="144" name="n_3aveValue【道路】&#10;一人当たり延長">
          <a:extLst>
            <a:ext uri="{FF2B5EF4-FFF2-40B4-BE49-F238E27FC236}">
              <a16:creationId xmlns:a16="http://schemas.microsoft.com/office/drawing/2014/main" id="{00000000-0008-0000-0100-000090000000}"/>
            </a:ext>
          </a:extLst>
        </xdr:cNvPr>
        <xdr:cNvSpPr txBox="1"/>
      </xdr:nvSpPr>
      <xdr:spPr>
        <a:xfrm>
          <a:off x="7594111" y="6667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164950</xdr:rowOff>
    </xdr:from>
    <xdr:ext cx="534377" cy="259045"/>
    <xdr:sp macro="" textlink="">
      <xdr:nvSpPr>
        <xdr:cNvPr id="145" name="n_4aveValue【道路】&#10;一人当たり延長">
          <a:extLst>
            <a:ext uri="{FF2B5EF4-FFF2-40B4-BE49-F238E27FC236}">
              <a16:creationId xmlns:a16="http://schemas.microsoft.com/office/drawing/2014/main" id="{00000000-0008-0000-0100-000091000000}"/>
            </a:ext>
          </a:extLst>
        </xdr:cNvPr>
        <xdr:cNvSpPr txBox="1"/>
      </xdr:nvSpPr>
      <xdr:spPr>
        <a:xfrm>
          <a:off x="6705111" y="6680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42</xdr:row>
      <xdr:rowOff>50582</xdr:rowOff>
    </xdr:from>
    <xdr:ext cx="469744" cy="259045"/>
    <xdr:sp macro="" textlink="">
      <xdr:nvSpPr>
        <xdr:cNvPr id="146" name="n_1mainValue【道路】&#10;一人当たり延長">
          <a:extLst>
            <a:ext uri="{FF2B5EF4-FFF2-40B4-BE49-F238E27FC236}">
              <a16:creationId xmlns:a16="http://schemas.microsoft.com/office/drawing/2014/main" id="{00000000-0008-0000-0100-000092000000}"/>
            </a:ext>
          </a:extLst>
        </xdr:cNvPr>
        <xdr:cNvSpPr txBox="1"/>
      </xdr:nvSpPr>
      <xdr:spPr>
        <a:xfrm>
          <a:off x="9391727" y="7251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42</xdr:row>
      <xdr:rowOff>51974</xdr:rowOff>
    </xdr:from>
    <xdr:ext cx="469744" cy="259045"/>
    <xdr:sp macro="" textlink="">
      <xdr:nvSpPr>
        <xdr:cNvPr id="147" name="n_2mainValue【道路】&#10;一人当たり延長">
          <a:extLst>
            <a:ext uri="{FF2B5EF4-FFF2-40B4-BE49-F238E27FC236}">
              <a16:creationId xmlns:a16="http://schemas.microsoft.com/office/drawing/2014/main" id="{00000000-0008-0000-0100-000093000000}"/>
            </a:ext>
          </a:extLst>
        </xdr:cNvPr>
        <xdr:cNvSpPr txBox="1"/>
      </xdr:nvSpPr>
      <xdr:spPr>
        <a:xfrm>
          <a:off x="8515427" y="7252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42</xdr:row>
      <xdr:rowOff>53673</xdr:rowOff>
    </xdr:from>
    <xdr:ext cx="469744" cy="259045"/>
    <xdr:sp macro="" textlink="">
      <xdr:nvSpPr>
        <xdr:cNvPr id="148" name="n_3mainValue【道路】&#10;一人当たり延長">
          <a:extLst>
            <a:ext uri="{FF2B5EF4-FFF2-40B4-BE49-F238E27FC236}">
              <a16:creationId xmlns:a16="http://schemas.microsoft.com/office/drawing/2014/main" id="{00000000-0008-0000-0100-000094000000}"/>
            </a:ext>
          </a:extLst>
        </xdr:cNvPr>
        <xdr:cNvSpPr txBox="1"/>
      </xdr:nvSpPr>
      <xdr:spPr>
        <a:xfrm>
          <a:off x="7626427" y="7254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42</xdr:row>
      <xdr:rowOff>56285</xdr:rowOff>
    </xdr:from>
    <xdr:ext cx="469744" cy="259045"/>
    <xdr:sp macro="" textlink="">
      <xdr:nvSpPr>
        <xdr:cNvPr id="149" name="n_4mainValue【道路】&#10;一人当たり延長">
          <a:extLst>
            <a:ext uri="{FF2B5EF4-FFF2-40B4-BE49-F238E27FC236}">
              <a16:creationId xmlns:a16="http://schemas.microsoft.com/office/drawing/2014/main" id="{00000000-0008-0000-0100-000095000000}"/>
            </a:ext>
          </a:extLst>
        </xdr:cNvPr>
        <xdr:cNvSpPr txBox="1"/>
      </xdr:nvSpPr>
      <xdr:spPr>
        <a:xfrm>
          <a:off x="6737427" y="7257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00000000-0008-0000-0100-000096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00000000-0008-0000-0100-000097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00000000-0008-0000-0100-000098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00000000-0008-0000-0100-000099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100-00009A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00000000-0008-0000-0100-00009B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00000000-0008-0000-0100-00009C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00000000-0008-0000-0100-00009D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00000000-0008-0000-0100-00009E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00000000-0008-0000-0100-00009F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00000000-0008-0000-0100-0000A0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00000000-0008-0000-0100-0000A1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00000000-0008-0000-0100-0000A2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00000000-0008-0000-0100-0000A3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00000000-0008-0000-0100-0000A4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00000000-0008-0000-0100-0000A5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00000000-0008-0000-0100-0000A6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00000000-0008-0000-0100-0000A7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00000000-0008-0000-0100-0000A8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00000000-0008-0000-0100-0000A9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00000000-0008-0000-0100-0000AA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00000000-0008-0000-0100-0000AB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00000000-0008-0000-0100-0000AC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00000000-0008-0000-0100-0000AD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00000000-0008-0000-0100-0000AE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96338</xdr:rowOff>
    </xdr:from>
    <xdr:to>
      <xdr:col>24</xdr:col>
      <xdr:colOff>62865</xdr:colOff>
      <xdr:row>64</xdr:row>
      <xdr:rowOff>31024</xdr:rowOff>
    </xdr:to>
    <xdr:cxnSp macro="">
      <xdr:nvCxnSpPr>
        <xdr:cNvPr id="175" name="直線コネクタ 174">
          <a:extLst>
            <a:ext uri="{FF2B5EF4-FFF2-40B4-BE49-F238E27FC236}">
              <a16:creationId xmlns:a16="http://schemas.microsoft.com/office/drawing/2014/main" id="{00000000-0008-0000-0100-0000AF000000}"/>
            </a:ext>
          </a:extLst>
        </xdr:cNvPr>
        <xdr:cNvCxnSpPr/>
      </xdr:nvCxnSpPr>
      <xdr:spPr>
        <a:xfrm flipV="1">
          <a:off x="4634865" y="9526088"/>
          <a:ext cx="0" cy="14777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34851</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00000000-0008-0000-0100-0000B0000000}"/>
            </a:ext>
          </a:extLst>
        </xdr:cNvPr>
        <xdr:cNvSpPr txBox="1"/>
      </xdr:nvSpPr>
      <xdr:spPr>
        <a:xfrm>
          <a:off x="4673600" y="110076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31024</xdr:rowOff>
    </xdr:from>
    <xdr:to>
      <xdr:col>24</xdr:col>
      <xdr:colOff>152400</xdr:colOff>
      <xdr:row>64</xdr:row>
      <xdr:rowOff>31024</xdr:rowOff>
    </xdr:to>
    <xdr:cxnSp macro="">
      <xdr:nvCxnSpPr>
        <xdr:cNvPr id="177" name="直線コネクタ 176">
          <a:extLst>
            <a:ext uri="{FF2B5EF4-FFF2-40B4-BE49-F238E27FC236}">
              <a16:creationId xmlns:a16="http://schemas.microsoft.com/office/drawing/2014/main" id="{00000000-0008-0000-0100-0000B1000000}"/>
            </a:ext>
          </a:extLst>
        </xdr:cNvPr>
        <xdr:cNvCxnSpPr/>
      </xdr:nvCxnSpPr>
      <xdr:spPr>
        <a:xfrm>
          <a:off x="4546600" y="11003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43015</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00000000-0008-0000-0100-0000B2000000}"/>
            </a:ext>
          </a:extLst>
        </xdr:cNvPr>
        <xdr:cNvSpPr txBox="1"/>
      </xdr:nvSpPr>
      <xdr:spPr>
        <a:xfrm>
          <a:off x="4673600" y="93013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96338</xdr:rowOff>
    </xdr:from>
    <xdr:to>
      <xdr:col>24</xdr:col>
      <xdr:colOff>152400</xdr:colOff>
      <xdr:row>55</xdr:row>
      <xdr:rowOff>96338</xdr:rowOff>
    </xdr:to>
    <xdr:cxnSp macro="">
      <xdr:nvCxnSpPr>
        <xdr:cNvPr id="179" name="直線コネクタ 178">
          <a:extLst>
            <a:ext uri="{FF2B5EF4-FFF2-40B4-BE49-F238E27FC236}">
              <a16:creationId xmlns:a16="http://schemas.microsoft.com/office/drawing/2014/main" id="{00000000-0008-0000-0100-0000B3000000}"/>
            </a:ext>
          </a:extLst>
        </xdr:cNvPr>
        <xdr:cNvCxnSpPr/>
      </xdr:nvCxnSpPr>
      <xdr:spPr>
        <a:xfrm>
          <a:off x="4546600" y="952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71318</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00000000-0008-0000-0100-0000B4000000}"/>
            </a:ext>
          </a:extLst>
        </xdr:cNvPr>
        <xdr:cNvSpPr txBox="1"/>
      </xdr:nvSpPr>
      <xdr:spPr>
        <a:xfrm>
          <a:off x="4673600" y="1052976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92891</xdr:rowOff>
    </xdr:from>
    <xdr:to>
      <xdr:col>24</xdr:col>
      <xdr:colOff>114300</xdr:colOff>
      <xdr:row>62</xdr:row>
      <xdr:rowOff>23041</xdr:rowOff>
    </xdr:to>
    <xdr:sp macro="" textlink="">
      <xdr:nvSpPr>
        <xdr:cNvPr id="181" name="フローチャート: 判断 180">
          <a:extLst>
            <a:ext uri="{FF2B5EF4-FFF2-40B4-BE49-F238E27FC236}">
              <a16:creationId xmlns:a16="http://schemas.microsoft.com/office/drawing/2014/main" id="{00000000-0008-0000-0100-0000B5000000}"/>
            </a:ext>
          </a:extLst>
        </xdr:cNvPr>
        <xdr:cNvSpPr/>
      </xdr:nvSpPr>
      <xdr:spPr>
        <a:xfrm>
          <a:off x="4584700" y="10551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79828</xdr:rowOff>
    </xdr:from>
    <xdr:to>
      <xdr:col>20</xdr:col>
      <xdr:colOff>38100</xdr:colOff>
      <xdr:row>62</xdr:row>
      <xdr:rowOff>9978</xdr:rowOff>
    </xdr:to>
    <xdr:sp macro="" textlink="">
      <xdr:nvSpPr>
        <xdr:cNvPr id="182" name="フローチャート: 判断 181">
          <a:extLst>
            <a:ext uri="{FF2B5EF4-FFF2-40B4-BE49-F238E27FC236}">
              <a16:creationId xmlns:a16="http://schemas.microsoft.com/office/drawing/2014/main" id="{00000000-0008-0000-0100-0000B6000000}"/>
            </a:ext>
          </a:extLst>
        </xdr:cNvPr>
        <xdr:cNvSpPr/>
      </xdr:nvSpPr>
      <xdr:spPr>
        <a:xfrm>
          <a:off x="3746500" y="10538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76563</xdr:rowOff>
    </xdr:from>
    <xdr:to>
      <xdr:col>15</xdr:col>
      <xdr:colOff>101600</xdr:colOff>
      <xdr:row>62</xdr:row>
      <xdr:rowOff>6713</xdr:rowOff>
    </xdr:to>
    <xdr:sp macro="" textlink="">
      <xdr:nvSpPr>
        <xdr:cNvPr id="183" name="フローチャート: 判断 182">
          <a:extLst>
            <a:ext uri="{FF2B5EF4-FFF2-40B4-BE49-F238E27FC236}">
              <a16:creationId xmlns:a16="http://schemas.microsoft.com/office/drawing/2014/main" id="{00000000-0008-0000-0100-0000B7000000}"/>
            </a:ext>
          </a:extLst>
        </xdr:cNvPr>
        <xdr:cNvSpPr/>
      </xdr:nvSpPr>
      <xdr:spPr>
        <a:xfrm>
          <a:off x="2857500" y="10535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68399</xdr:rowOff>
    </xdr:from>
    <xdr:to>
      <xdr:col>10</xdr:col>
      <xdr:colOff>165100</xdr:colOff>
      <xdr:row>61</xdr:row>
      <xdr:rowOff>169999</xdr:rowOff>
    </xdr:to>
    <xdr:sp macro="" textlink="">
      <xdr:nvSpPr>
        <xdr:cNvPr id="184" name="フローチャート: 判断 183">
          <a:extLst>
            <a:ext uri="{FF2B5EF4-FFF2-40B4-BE49-F238E27FC236}">
              <a16:creationId xmlns:a16="http://schemas.microsoft.com/office/drawing/2014/main" id="{00000000-0008-0000-0100-0000B8000000}"/>
            </a:ext>
          </a:extLst>
        </xdr:cNvPr>
        <xdr:cNvSpPr/>
      </xdr:nvSpPr>
      <xdr:spPr>
        <a:xfrm>
          <a:off x="1968500" y="1052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48804</xdr:rowOff>
    </xdr:from>
    <xdr:to>
      <xdr:col>6</xdr:col>
      <xdr:colOff>38100</xdr:colOff>
      <xdr:row>61</xdr:row>
      <xdr:rowOff>150404</xdr:rowOff>
    </xdr:to>
    <xdr:sp macro="" textlink="">
      <xdr:nvSpPr>
        <xdr:cNvPr id="185" name="フローチャート: 判断 184">
          <a:extLst>
            <a:ext uri="{FF2B5EF4-FFF2-40B4-BE49-F238E27FC236}">
              <a16:creationId xmlns:a16="http://schemas.microsoft.com/office/drawing/2014/main" id="{00000000-0008-0000-0100-0000B9000000}"/>
            </a:ext>
          </a:extLst>
        </xdr:cNvPr>
        <xdr:cNvSpPr/>
      </xdr:nvSpPr>
      <xdr:spPr>
        <a:xfrm>
          <a:off x="1079500" y="10507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100-0000BA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100-0000BB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100-0000BC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00000000-0008-0000-0100-0000BD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00000000-0008-0000-0100-0000BE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58601</xdr:rowOff>
    </xdr:from>
    <xdr:to>
      <xdr:col>24</xdr:col>
      <xdr:colOff>114300</xdr:colOff>
      <xdr:row>60</xdr:row>
      <xdr:rowOff>160201</xdr:rowOff>
    </xdr:to>
    <xdr:sp macro="" textlink="">
      <xdr:nvSpPr>
        <xdr:cNvPr id="191" name="楕円 190">
          <a:extLst>
            <a:ext uri="{FF2B5EF4-FFF2-40B4-BE49-F238E27FC236}">
              <a16:creationId xmlns:a16="http://schemas.microsoft.com/office/drawing/2014/main" id="{00000000-0008-0000-0100-0000BF000000}"/>
            </a:ext>
          </a:extLst>
        </xdr:cNvPr>
        <xdr:cNvSpPr/>
      </xdr:nvSpPr>
      <xdr:spPr>
        <a:xfrm>
          <a:off x="4584700" y="10345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81478</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00000000-0008-0000-0100-0000C0000000}"/>
            </a:ext>
          </a:extLst>
        </xdr:cNvPr>
        <xdr:cNvSpPr txBox="1"/>
      </xdr:nvSpPr>
      <xdr:spPr>
        <a:xfrm>
          <a:off x="4673600" y="101970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53703</xdr:rowOff>
    </xdr:from>
    <xdr:to>
      <xdr:col>20</xdr:col>
      <xdr:colOff>38100</xdr:colOff>
      <xdr:row>60</xdr:row>
      <xdr:rowOff>155303</xdr:rowOff>
    </xdr:to>
    <xdr:sp macro="" textlink="">
      <xdr:nvSpPr>
        <xdr:cNvPr id="193" name="楕円 192">
          <a:extLst>
            <a:ext uri="{FF2B5EF4-FFF2-40B4-BE49-F238E27FC236}">
              <a16:creationId xmlns:a16="http://schemas.microsoft.com/office/drawing/2014/main" id="{00000000-0008-0000-0100-0000C1000000}"/>
            </a:ext>
          </a:extLst>
        </xdr:cNvPr>
        <xdr:cNvSpPr/>
      </xdr:nvSpPr>
      <xdr:spPr>
        <a:xfrm>
          <a:off x="3746500" y="10340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104503</xdr:rowOff>
    </xdr:from>
    <xdr:to>
      <xdr:col>24</xdr:col>
      <xdr:colOff>63500</xdr:colOff>
      <xdr:row>60</xdr:row>
      <xdr:rowOff>109401</xdr:rowOff>
    </xdr:to>
    <xdr:cxnSp macro="">
      <xdr:nvCxnSpPr>
        <xdr:cNvPr id="194" name="直線コネクタ 193">
          <a:extLst>
            <a:ext uri="{FF2B5EF4-FFF2-40B4-BE49-F238E27FC236}">
              <a16:creationId xmlns:a16="http://schemas.microsoft.com/office/drawing/2014/main" id="{00000000-0008-0000-0100-0000C2000000}"/>
            </a:ext>
          </a:extLst>
        </xdr:cNvPr>
        <xdr:cNvCxnSpPr/>
      </xdr:nvCxnSpPr>
      <xdr:spPr>
        <a:xfrm>
          <a:off x="3797300" y="10391503"/>
          <a:ext cx="8382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50437</xdr:rowOff>
    </xdr:from>
    <xdr:to>
      <xdr:col>15</xdr:col>
      <xdr:colOff>101600</xdr:colOff>
      <xdr:row>60</xdr:row>
      <xdr:rowOff>152037</xdr:rowOff>
    </xdr:to>
    <xdr:sp macro="" textlink="">
      <xdr:nvSpPr>
        <xdr:cNvPr id="195" name="楕円 194">
          <a:extLst>
            <a:ext uri="{FF2B5EF4-FFF2-40B4-BE49-F238E27FC236}">
              <a16:creationId xmlns:a16="http://schemas.microsoft.com/office/drawing/2014/main" id="{00000000-0008-0000-0100-0000C3000000}"/>
            </a:ext>
          </a:extLst>
        </xdr:cNvPr>
        <xdr:cNvSpPr/>
      </xdr:nvSpPr>
      <xdr:spPr>
        <a:xfrm>
          <a:off x="2857500" y="10337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101237</xdr:rowOff>
    </xdr:from>
    <xdr:to>
      <xdr:col>19</xdr:col>
      <xdr:colOff>177800</xdr:colOff>
      <xdr:row>60</xdr:row>
      <xdr:rowOff>104503</xdr:rowOff>
    </xdr:to>
    <xdr:cxnSp macro="">
      <xdr:nvCxnSpPr>
        <xdr:cNvPr id="196" name="直線コネクタ 195">
          <a:extLst>
            <a:ext uri="{FF2B5EF4-FFF2-40B4-BE49-F238E27FC236}">
              <a16:creationId xmlns:a16="http://schemas.microsoft.com/office/drawing/2014/main" id="{00000000-0008-0000-0100-0000C4000000}"/>
            </a:ext>
          </a:extLst>
        </xdr:cNvPr>
        <xdr:cNvCxnSpPr/>
      </xdr:nvCxnSpPr>
      <xdr:spPr>
        <a:xfrm>
          <a:off x="2908300" y="10388237"/>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35741</xdr:rowOff>
    </xdr:from>
    <xdr:to>
      <xdr:col>10</xdr:col>
      <xdr:colOff>165100</xdr:colOff>
      <xdr:row>60</xdr:row>
      <xdr:rowOff>137341</xdr:rowOff>
    </xdr:to>
    <xdr:sp macro="" textlink="">
      <xdr:nvSpPr>
        <xdr:cNvPr id="197" name="楕円 196">
          <a:extLst>
            <a:ext uri="{FF2B5EF4-FFF2-40B4-BE49-F238E27FC236}">
              <a16:creationId xmlns:a16="http://schemas.microsoft.com/office/drawing/2014/main" id="{00000000-0008-0000-0100-0000C5000000}"/>
            </a:ext>
          </a:extLst>
        </xdr:cNvPr>
        <xdr:cNvSpPr/>
      </xdr:nvSpPr>
      <xdr:spPr>
        <a:xfrm>
          <a:off x="1968500" y="10322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86541</xdr:rowOff>
    </xdr:from>
    <xdr:to>
      <xdr:col>15</xdr:col>
      <xdr:colOff>50800</xdr:colOff>
      <xdr:row>60</xdr:row>
      <xdr:rowOff>101237</xdr:rowOff>
    </xdr:to>
    <xdr:cxnSp macro="">
      <xdr:nvCxnSpPr>
        <xdr:cNvPr id="198" name="直線コネクタ 197">
          <a:extLst>
            <a:ext uri="{FF2B5EF4-FFF2-40B4-BE49-F238E27FC236}">
              <a16:creationId xmlns:a16="http://schemas.microsoft.com/office/drawing/2014/main" id="{00000000-0008-0000-0100-0000C6000000}"/>
            </a:ext>
          </a:extLst>
        </xdr:cNvPr>
        <xdr:cNvCxnSpPr/>
      </xdr:nvCxnSpPr>
      <xdr:spPr>
        <a:xfrm>
          <a:off x="2019300" y="10373541"/>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30843</xdr:rowOff>
    </xdr:from>
    <xdr:to>
      <xdr:col>6</xdr:col>
      <xdr:colOff>38100</xdr:colOff>
      <xdr:row>60</xdr:row>
      <xdr:rowOff>132443</xdr:rowOff>
    </xdr:to>
    <xdr:sp macro="" textlink="">
      <xdr:nvSpPr>
        <xdr:cNvPr id="199" name="楕円 198">
          <a:extLst>
            <a:ext uri="{FF2B5EF4-FFF2-40B4-BE49-F238E27FC236}">
              <a16:creationId xmlns:a16="http://schemas.microsoft.com/office/drawing/2014/main" id="{00000000-0008-0000-0100-0000C7000000}"/>
            </a:ext>
          </a:extLst>
        </xdr:cNvPr>
        <xdr:cNvSpPr/>
      </xdr:nvSpPr>
      <xdr:spPr>
        <a:xfrm>
          <a:off x="1079500" y="10317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81643</xdr:rowOff>
    </xdr:from>
    <xdr:to>
      <xdr:col>10</xdr:col>
      <xdr:colOff>114300</xdr:colOff>
      <xdr:row>60</xdr:row>
      <xdr:rowOff>86541</xdr:rowOff>
    </xdr:to>
    <xdr:cxnSp macro="">
      <xdr:nvCxnSpPr>
        <xdr:cNvPr id="200" name="直線コネクタ 199">
          <a:extLst>
            <a:ext uri="{FF2B5EF4-FFF2-40B4-BE49-F238E27FC236}">
              <a16:creationId xmlns:a16="http://schemas.microsoft.com/office/drawing/2014/main" id="{00000000-0008-0000-0100-0000C8000000}"/>
            </a:ext>
          </a:extLst>
        </xdr:cNvPr>
        <xdr:cNvCxnSpPr/>
      </xdr:nvCxnSpPr>
      <xdr:spPr>
        <a:xfrm>
          <a:off x="1130300" y="10368643"/>
          <a:ext cx="8890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62</xdr:row>
      <xdr:rowOff>1105</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00000000-0008-0000-0100-0000C9000000}"/>
            </a:ext>
          </a:extLst>
        </xdr:cNvPr>
        <xdr:cNvSpPr txBox="1"/>
      </xdr:nvSpPr>
      <xdr:spPr>
        <a:xfrm>
          <a:off x="3582044" y="106310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169290</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00000000-0008-0000-0100-0000CA000000}"/>
            </a:ext>
          </a:extLst>
        </xdr:cNvPr>
        <xdr:cNvSpPr txBox="1"/>
      </xdr:nvSpPr>
      <xdr:spPr>
        <a:xfrm>
          <a:off x="2705744" y="10627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161126</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00000000-0008-0000-0100-0000CB000000}"/>
            </a:ext>
          </a:extLst>
        </xdr:cNvPr>
        <xdr:cNvSpPr txBox="1"/>
      </xdr:nvSpPr>
      <xdr:spPr>
        <a:xfrm>
          <a:off x="1816744" y="106195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141531</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00000000-0008-0000-0100-0000CC000000}"/>
            </a:ext>
          </a:extLst>
        </xdr:cNvPr>
        <xdr:cNvSpPr txBox="1"/>
      </xdr:nvSpPr>
      <xdr:spPr>
        <a:xfrm>
          <a:off x="927744" y="105999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380</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00000000-0008-0000-0100-0000CD000000}"/>
            </a:ext>
          </a:extLst>
        </xdr:cNvPr>
        <xdr:cNvSpPr txBox="1"/>
      </xdr:nvSpPr>
      <xdr:spPr>
        <a:xfrm>
          <a:off x="3582044" y="101159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168564</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00000000-0008-0000-0100-0000CE000000}"/>
            </a:ext>
          </a:extLst>
        </xdr:cNvPr>
        <xdr:cNvSpPr txBox="1"/>
      </xdr:nvSpPr>
      <xdr:spPr>
        <a:xfrm>
          <a:off x="2705744" y="10112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153868</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00000000-0008-0000-0100-0000CF000000}"/>
            </a:ext>
          </a:extLst>
        </xdr:cNvPr>
        <xdr:cNvSpPr txBox="1"/>
      </xdr:nvSpPr>
      <xdr:spPr>
        <a:xfrm>
          <a:off x="1816744" y="100979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148970</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00000000-0008-0000-0100-0000D0000000}"/>
            </a:ext>
          </a:extLst>
        </xdr:cNvPr>
        <xdr:cNvSpPr txBox="1"/>
      </xdr:nvSpPr>
      <xdr:spPr>
        <a:xfrm>
          <a:off x="927744" y="10093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00000000-0008-0000-0100-0000D1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00000000-0008-0000-0100-0000D2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00000000-0008-0000-0100-0000D3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100-0000D4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100-0000D5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00000000-0008-0000-0100-0000D6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00000000-0008-0000-0100-0000D7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00000000-0008-0000-0100-0000D8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00000000-0008-0000-0100-0000D9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00000000-0008-0000-0100-0000DA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00000000-0008-0000-0100-0000DB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00000000-0008-0000-0100-0000DC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00000000-0008-0000-0100-0000DD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2" name="テキスト ボックス 221">
          <a:extLst>
            <a:ext uri="{FF2B5EF4-FFF2-40B4-BE49-F238E27FC236}">
              <a16:creationId xmlns:a16="http://schemas.microsoft.com/office/drawing/2014/main" id="{00000000-0008-0000-0100-0000DE000000}"/>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00000000-0008-0000-0100-0000DF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4" name="テキスト ボックス 223">
          <a:extLst>
            <a:ext uri="{FF2B5EF4-FFF2-40B4-BE49-F238E27FC236}">
              <a16:creationId xmlns:a16="http://schemas.microsoft.com/office/drawing/2014/main" id="{00000000-0008-0000-0100-0000E0000000}"/>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00000000-0008-0000-0100-0000E1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6" name="テキスト ボックス 225">
          <a:extLst>
            <a:ext uri="{FF2B5EF4-FFF2-40B4-BE49-F238E27FC236}">
              <a16:creationId xmlns:a16="http://schemas.microsoft.com/office/drawing/2014/main" id="{00000000-0008-0000-0100-0000E2000000}"/>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00000000-0008-0000-0100-0000E3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00000000-0008-0000-0100-0000E4000000}"/>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00000000-0008-0000-0100-0000E5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00000000-0008-0000-0100-0000E6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00000000-0008-0000-0100-0000E7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97900</xdr:rowOff>
    </xdr:from>
    <xdr:to>
      <xdr:col>54</xdr:col>
      <xdr:colOff>189865</xdr:colOff>
      <xdr:row>64</xdr:row>
      <xdr:rowOff>75663</xdr:rowOff>
    </xdr:to>
    <xdr:cxnSp macro="">
      <xdr:nvCxnSpPr>
        <xdr:cNvPr id="232" name="直線コネクタ 231">
          <a:extLst>
            <a:ext uri="{FF2B5EF4-FFF2-40B4-BE49-F238E27FC236}">
              <a16:creationId xmlns:a16="http://schemas.microsoft.com/office/drawing/2014/main" id="{00000000-0008-0000-0100-0000E8000000}"/>
            </a:ext>
          </a:extLst>
        </xdr:cNvPr>
        <xdr:cNvCxnSpPr/>
      </xdr:nvCxnSpPr>
      <xdr:spPr>
        <a:xfrm flipV="1">
          <a:off x="10476865" y="9527650"/>
          <a:ext cx="0" cy="15208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79490</xdr:rowOff>
    </xdr:from>
    <xdr:ext cx="469744" cy="259045"/>
    <xdr:sp macro="" textlink="">
      <xdr:nvSpPr>
        <xdr:cNvPr id="233" name="【橋りょう・トンネル】&#10;一人当たり有形固定資産（償却資産）額最小値テキスト">
          <a:extLst>
            <a:ext uri="{FF2B5EF4-FFF2-40B4-BE49-F238E27FC236}">
              <a16:creationId xmlns:a16="http://schemas.microsoft.com/office/drawing/2014/main" id="{00000000-0008-0000-0100-0000E9000000}"/>
            </a:ext>
          </a:extLst>
        </xdr:cNvPr>
        <xdr:cNvSpPr txBox="1"/>
      </xdr:nvSpPr>
      <xdr:spPr>
        <a:xfrm>
          <a:off x="10515600" y="11052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75663</xdr:rowOff>
    </xdr:from>
    <xdr:to>
      <xdr:col>55</xdr:col>
      <xdr:colOff>88900</xdr:colOff>
      <xdr:row>64</xdr:row>
      <xdr:rowOff>75663</xdr:rowOff>
    </xdr:to>
    <xdr:cxnSp macro="">
      <xdr:nvCxnSpPr>
        <xdr:cNvPr id="234" name="直線コネクタ 233">
          <a:extLst>
            <a:ext uri="{FF2B5EF4-FFF2-40B4-BE49-F238E27FC236}">
              <a16:creationId xmlns:a16="http://schemas.microsoft.com/office/drawing/2014/main" id="{00000000-0008-0000-0100-0000EA000000}"/>
            </a:ext>
          </a:extLst>
        </xdr:cNvPr>
        <xdr:cNvCxnSpPr/>
      </xdr:nvCxnSpPr>
      <xdr:spPr>
        <a:xfrm>
          <a:off x="10388600" y="11048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44577</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00000000-0008-0000-0100-0000EB000000}"/>
            </a:ext>
          </a:extLst>
        </xdr:cNvPr>
        <xdr:cNvSpPr txBox="1"/>
      </xdr:nvSpPr>
      <xdr:spPr>
        <a:xfrm>
          <a:off x="10515600" y="930287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3,993,045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97900</xdr:rowOff>
    </xdr:from>
    <xdr:to>
      <xdr:col>55</xdr:col>
      <xdr:colOff>88900</xdr:colOff>
      <xdr:row>55</xdr:row>
      <xdr:rowOff>97900</xdr:rowOff>
    </xdr:to>
    <xdr:cxnSp macro="">
      <xdr:nvCxnSpPr>
        <xdr:cNvPr id="236" name="直線コネクタ 235">
          <a:extLst>
            <a:ext uri="{FF2B5EF4-FFF2-40B4-BE49-F238E27FC236}">
              <a16:creationId xmlns:a16="http://schemas.microsoft.com/office/drawing/2014/main" id="{00000000-0008-0000-0100-0000EC000000}"/>
            </a:ext>
          </a:extLst>
        </xdr:cNvPr>
        <xdr:cNvCxnSpPr/>
      </xdr:nvCxnSpPr>
      <xdr:spPr>
        <a:xfrm>
          <a:off x="10388600" y="9527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9389</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00000000-0008-0000-0100-0000ED000000}"/>
            </a:ext>
          </a:extLst>
        </xdr:cNvPr>
        <xdr:cNvSpPr txBox="1"/>
      </xdr:nvSpPr>
      <xdr:spPr>
        <a:xfrm>
          <a:off x="10515600" y="106392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157962</xdr:rowOff>
    </xdr:from>
    <xdr:to>
      <xdr:col>55</xdr:col>
      <xdr:colOff>50800</xdr:colOff>
      <xdr:row>63</xdr:row>
      <xdr:rowOff>88112</xdr:rowOff>
    </xdr:to>
    <xdr:sp macro="" textlink="">
      <xdr:nvSpPr>
        <xdr:cNvPr id="238" name="フローチャート: 判断 237">
          <a:extLst>
            <a:ext uri="{FF2B5EF4-FFF2-40B4-BE49-F238E27FC236}">
              <a16:creationId xmlns:a16="http://schemas.microsoft.com/office/drawing/2014/main" id="{00000000-0008-0000-0100-0000EE000000}"/>
            </a:ext>
          </a:extLst>
        </xdr:cNvPr>
        <xdr:cNvSpPr/>
      </xdr:nvSpPr>
      <xdr:spPr>
        <a:xfrm>
          <a:off x="10426700" y="10787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159148</xdr:rowOff>
    </xdr:from>
    <xdr:to>
      <xdr:col>50</xdr:col>
      <xdr:colOff>165100</xdr:colOff>
      <xdr:row>63</xdr:row>
      <xdr:rowOff>89298</xdr:rowOff>
    </xdr:to>
    <xdr:sp macro="" textlink="">
      <xdr:nvSpPr>
        <xdr:cNvPr id="239" name="フローチャート: 判断 238">
          <a:extLst>
            <a:ext uri="{FF2B5EF4-FFF2-40B4-BE49-F238E27FC236}">
              <a16:creationId xmlns:a16="http://schemas.microsoft.com/office/drawing/2014/main" id="{00000000-0008-0000-0100-0000EF000000}"/>
            </a:ext>
          </a:extLst>
        </xdr:cNvPr>
        <xdr:cNvSpPr/>
      </xdr:nvSpPr>
      <xdr:spPr>
        <a:xfrm>
          <a:off x="9588500" y="10789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615</xdr:rowOff>
    </xdr:from>
    <xdr:to>
      <xdr:col>46</xdr:col>
      <xdr:colOff>38100</xdr:colOff>
      <xdr:row>63</xdr:row>
      <xdr:rowOff>102215</xdr:rowOff>
    </xdr:to>
    <xdr:sp macro="" textlink="">
      <xdr:nvSpPr>
        <xdr:cNvPr id="240" name="フローチャート: 判断 239">
          <a:extLst>
            <a:ext uri="{FF2B5EF4-FFF2-40B4-BE49-F238E27FC236}">
              <a16:creationId xmlns:a16="http://schemas.microsoft.com/office/drawing/2014/main" id="{00000000-0008-0000-0100-0000F0000000}"/>
            </a:ext>
          </a:extLst>
        </xdr:cNvPr>
        <xdr:cNvSpPr/>
      </xdr:nvSpPr>
      <xdr:spPr>
        <a:xfrm>
          <a:off x="8699500" y="1080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2864</xdr:rowOff>
    </xdr:from>
    <xdr:to>
      <xdr:col>41</xdr:col>
      <xdr:colOff>101600</xdr:colOff>
      <xdr:row>63</xdr:row>
      <xdr:rowOff>104464</xdr:rowOff>
    </xdr:to>
    <xdr:sp macro="" textlink="">
      <xdr:nvSpPr>
        <xdr:cNvPr id="241" name="フローチャート: 判断 240">
          <a:extLst>
            <a:ext uri="{FF2B5EF4-FFF2-40B4-BE49-F238E27FC236}">
              <a16:creationId xmlns:a16="http://schemas.microsoft.com/office/drawing/2014/main" id="{00000000-0008-0000-0100-0000F1000000}"/>
            </a:ext>
          </a:extLst>
        </xdr:cNvPr>
        <xdr:cNvSpPr/>
      </xdr:nvSpPr>
      <xdr:spPr>
        <a:xfrm>
          <a:off x="7810500" y="10804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7404</xdr:rowOff>
    </xdr:from>
    <xdr:to>
      <xdr:col>36</xdr:col>
      <xdr:colOff>165100</xdr:colOff>
      <xdr:row>63</xdr:row>
      <xdr:rowOff>109004</xdr:rowOff>
    </xdr:to>
    <xdr:sp macro="" textlink="">
      <xdr:nvSpPr>
        <xdr:cNvPr id="242" name="フローチャート: 判断 241">
          <a:extLst>
            <a:ext uri="{FF2B5EF4-FFF2-40B4-BE49-F238E27FC236}">
              <a16:creationId xmlns:a16="http://schemas.microsoft.com/office/drawing/2014/main" id="{00000000-0008-0000-0100-0000F2000000}"/>
            </a:ext>
          </a:extLst>
        </xdr:cNvPr>
        <xdr:cNvSpPr/>
      </xdr:nvSpPr>
      <xdr:spPr>
        <a:xfrm>
          <a:off x="6921500" y="10808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100-0000F3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100-0000F4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100-0000F5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00000000-0008-0000-0100-0000F6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00000000-0008-0000-0100-0000F7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144983</xdr:rowOff>
    </xdr:from>
    <xdr:to>
      <xdr:col>55</xdr:col>
      <xdr:colOff>50800</xdr:colOff>
      <xdr:row>64</xdr:row>
      <xdr:rowOff>75133</xdr:rowOff>
    </xdr:to>
    <xdr:sp macro="" textlink="">
      <xdr:nvSpPr>
        <xdr:cNvPr id="248" name="楕円 247">
          <a:extLst>
            <a:ext uri="{FF2B5EF4-FFF2-40B4-BE49-F238E27FC236}">
              <a16:creationId xmlns:a16="http://schemas.microsoft.com/office/drawing/2014/main" id="{00000000-0008-0000-0100-0000F8000000}"/>
            </a:ext>
          </a:extLst>
        </xdr:cNvPr>
        <xdr:cNvSpPr/>
      </xdr:nvSpPr>
      <xdr:spPr>
        <a:xfrm>
          <a:off x="10426700" y="10946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59910</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00000000-0008-0000-0100-0000F9000000}"/>
            </a:ext>
          </a:extLst>
        </xdr:cNvPr>
        <xdr:cNvSpPr txBox="1"/>
      </xdr:nvSpPr>
      <xdr:spPr>
        <a:xfrm>
          <a:off x="10515600" y="108612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146983</xdr:rowOff>
    </xdr:from>
    <xdr:to>
      <xdr:col>50</xdr:col>
      <xdr:colOff>165100</xdr:colOff>
      <xdr:row>64</xdr:row>
      <xdr:rowOff>77133</xdr:rowOff>
    </xdr:to>
    <xdr:sp macro="" textlink="">
      <xdr:nvSpPr>
        <xdr:cNvPr id="250" name="楕円 249">
          <a:extLst>
            <a:ext uri="{FF2B5EF4-FFF2-40B4-BE49-F238E27FC236}">
              <a16:creationId xmlns:a16="http://schemas.microsoft.com/office/drawing/2014/main" id="{00000000-0008-0000-0100-0000FA000000}"/>
            </a:ext>
          </a:extLst>
        </xdr:cNvPr>
        <xdr:cNvSpPr/>
      </xdr:nvSpPr>
      <xdr:spPr>
        <a:xfrm>
          <a:off x="9588500" y="10948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24333</xdr:rowOff>
    </xdr:from>
    <xdr:to>
      <xdr:col>55</xdr:col>
      <xdr:colOff>0</xdr:colOff>
      <xdr:row>64</xdr:row>
      <xdr:rowOff>26333</xdr:rowOff>
    </xdr:to>
    <xdr:cxnSp macro="">
      <xdr:nvCxnSpPr>
        <xdr:cNvPr id="251" name="直線コネクタ 250">
          <a:extLst>
            <a:ext uri="{FF2B5EF4-FFF2-40B4-BE49-F238E27FC236}">
              <a16:creationId xmlns:a16="http://schemas.microsoft.com/office/drawing/2014/main" id="{00000000-0008-0000-0100-0000FB000000}"/>
            </a:ext>
          </a:extLst>
        </xdr:cNvPr>
        <xdr:cNvCxnSpPr/>
      </xdr:nvCxnSpPr>
      <xdr:spPr>
        <a:xfrm flipV="1">
          <a:off x="9639300" y="10997133"/>
          <a:ext cx="838200" cy="2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148747</xdr:rowOff>
    </xdr:from>
    <xdr:to>
      <xdr:col>46</xdr:col>
      <xdr:colOff>38100</xdr:colOff>
      <xdr:row>64</xdr:row>
      <xdr:rowOff>78897</xdr:rowOff>
    </xdr:to>
    <xdr:sp macro="" textlink="">
      <xdr:nvSpPr>
        <xdr:cNvPr id="252" name="楕円 251">
          <a:extLst>
            <a:ext uri="{FF2B5EF4-FFF2-40B4-BE49-F238E27FC236}">
              <a16:creationId xmlns:a16="http://schemas.microsoft.com/office/drawing/2014/main" id="{00000000-0008-0000-0100-0000FC000000}"/>
            </a:ext>
          </a:extLst>
        </xdr:cNvPr>
        <xdr:cNvSpPr/>
      </xdr:nvSpPr>
      <xdr:spPr>
        <a:xfrm>
          <a:off x="8699500" y="10950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26333</xdr:rowOff>
    </xdr:from>
    <xdr:to>
      <xdr:col>50</xdr:col>
      <xdr:colOff>114300</xdr:colOff>
      <xdr:row>64</xdr:row>
      <xdr:rowOff>28097</xdr:rowOff>
    </xdr:to>
    <xdr:cxnSp macro="">
      <xdr:nvCxnSpPr>
        <xdr:cNvPr id="253" name="直線コネクタ 252">
          <a:extLst>
            <a:ext uri="{FF2B5EF4-FFF2-40B4-BE49-F238E27FC236}">
              <a16:creationId xmlns:a16="http://schemas.microsoft.com/office/drawing/2014/main" id="{00000000-0008-0000-0100-0000FD000000}"/>
            </a:ext>
          </a:extLst>
        </xdr:cNvPr>
        <xdr:cNvCxnSpPr/>
      </xdr:nvCxnSpPr>
      <xdr:spPr>
        <a:xfrm flipV="1">
          <a:off x="8750300" y="10999133"/>
          <a:ext cx="889000" cy="1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150139</xdr:rowOff>
    </xdr:from>
    <xdr:to>
      <xdr:col>41</xdr:col>
      <xdr:colOff>101600</xdr:colOff>
      <xdr:row>64</xdr:row>
      <xdr:rowOff>80289</xdr:rowOff>
    </xdr:to>
    <xdr:sp macro="" textlink="">
      <xdr:nvSpPr>
        <xdr:cNvPr id="254" name="楕円 253">
          <a:extLst>
            <a:ext uri="{FF2B5EF4-FFF2-40B4-BE49-F238E27FC236}">
              <a16:creationId xmlns:a16="http://schemas.microsoft.com/office/drawing/2014/main" id="{00000000-0008-0000-0100-0000FE000000}"/>
            </a:ext>
          </a:extLst>
        </xdr:cNvPr>
        <xdr:cNvSpPr/>
      </xdr:nvSpPr>
      <xdr:spPr>
        <a:xfrm>
          <a:off x="7810500" y="10951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28097</xdr:rowOff>
    </xdr:from>
    <xdr:to>
      <xdr:col>45</xdr:col>
      <xdr:colOff>177800</xdr:colOff>
      <xdr:row>64</xdr:row>
      <xdr:rowOff>29489</xdr:rowOff>
    </xdr:to>
    <xdr:cxnSp macro="">
      <xdr:nvCxnSpPr>
        <xdr:cNvPr id="255" name="直線コネクタ 254">
          <a:extLst>
            <a:ext uri="{FF2B5EF4-FFF2-40B4-BE49-F238E27FC236}">
              <a16:creationId xmlns:a16="http://schemas.microsoft.com/office/drawing/2014/main" id="{00000000-0008-0000-0100-0000FF000000}"/>
            </a:ext>
          </a:extLst>
        </xdr:cNvPr>
        <xdr:cNvCxnSpPr/>
      </xdr:nvCxnSpPr>
      <xdr:spPr>
        <a:xfrm flipV="1">
          <a:off x="7861300" y="11000897"/>
          <a:ext cx="889000" cy="1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152099</xdr:rowOff>
    </xdr:from>
    <xdr:to>
      <xdr:col>36</xdr:col>
      <xdr:colOff>165100</xdr:colOff>
      <xdr:row>64</xdr:row>
      <xdr:rowOff>82249</xdr:rowOff>
    </xdr:to>
    <xdr:sp macro="" textlink="">
      <xdr:nvSpPr>
        <xdr:cNvPr id="256" name="楕円 255">
          <a:extLst>
            <a:ext uri="{FF2B5EF4-FFF2-40B4-BE49-F238E27FC236}">
              <a16:creationId xmlns:a16="http://schemas.microsoft.com/office/drawing/2014/main" id="{00000000-0008-0000-0100-000000010000}"/>
            </a:ext>
          </a:extLst>
        </xdr:cNvPr>
        <xdr:cNvSpPr/>
      </xdr:nvSpPr>
      <xdr:spPr>
        <a:xfrm>
          <a:off x="6921500" y="10953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29489</xdr:rowOff>
    </xdr:from>
    <xdr:to>
      <xdr:col>41</xdr:col>
      <xdr:colOff>50800</xdr:colOff>
      <xdr:row>64</xdr:row>
      <xdr:rowOff>31449</xdr:rowOff>
    </xdr:to>
    <xdr:cxnSp macro="">
      <xdr:nvCxnSpPr>
        <xdr:cNvPr id="257" name="直線コネクタ 256">
          <a:extLst>
            <a:ext uri="{FF2B5EF4-FFF2-40B4-BE49-F238E27FC236}">
              <a16:creationId xmlns:a16="http://schemas.microsoft.com/office/drawing/2014/main" id="{00000000-0008-0000-0100-000001010000}"/>
            </a:ext>
          </a:extLst>
        </xdr:cNvPr>
        <xdr:cNvCxnSpPr/>
      </xdr:nvCxnSpPr>
      <xdr:spPr>
        <a:xfrm flipV="1">
          <a:off x="6972300" y="11002289"/>
          <a:ext cx="889000" cy="1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105825</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00000000-0008-0000-0100-000002010000}"/>
            </a:ext>
          </a:extLst>
        </xdr:cNvPr>
        <xdr:cNvSpPr txBox="1"/>
      </xdr:nvSpPr>
      <xdr:spPr>
        <a:xfrm>
          <a:off x="9327095" y="105642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118742</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00000000-0008-0000-0100-000003010000}"/>
            </a:ext>
          </a:extLst>
        </xdr:cNvPr>
        <xdr:cNvSpPr txBox="1"/>
      </xdr:nvSpPr>
      <xdr:spPr>
        <a:xfrm>
          <a:off x="8450795" y="10577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120991</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00000000-0008-0000-0100-000004010000}"/>
            </a:ext>
          </a:extLst>
        </xdr:cNvPr>
        <xdr:cNvSpPr txBox="1"/>
      </xdr:nvSpPr>
      <xdr:spPr>
        <a:xfrm>
          <a:off x="7561795" y="10579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125531</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00000000-0008-0000-0100-000005010000}"/>
            </a:ext>
          </a:extLst>
        </xdr:cNvPr>
        <xdr:cNvSpPr txBox="1"/>
      </xdr:nvSpPr>
      <xdr:spPr>
        <a:xfrm>
          <a:off x="6672795" y="10583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68260</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00000000-0008-0000-0100-000006010000}"/>
            </a:ext>
          </a:extLst>
        </xdr:cNvPr>
        <xdr:cNvSpPr txBox="1"/>
      </xdr:nvSpPr>
      <xdr:spPr>
        <a:xfrm>
          <a:off x="9327095" y="11041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70024</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00000000-0008-0000-0100-000007010000}"/>
            </a:ext>
          </a:extLst>
        </xdr:cNvPr>
        <xdr:cNvSpPr txBox="1"/>
      </xdr:nvSpPr>
      <xdr:spPr>
        <a:xfrm>
          <a:off x="8450795" y="110428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71416</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00000000-0008-0000-0100-000008010000}"/>
            </a:ext>
          </a:extLst>
        </xdr:cNvPr>
        <xdr:cNvSpPr txBox="1"/>
      </xdr:nvSpPr>
      <xdr:spPr>
        <a:xfrm>
          <a:off x="7561795" y="110442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73376</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00000000-0008-0000-0100-000009010000}"/>
            </a:ext>
          </a:extLst>
        </xdr:cNvPr>
        <xdr:cNvSpPr txBox="1"/>
      </xdr:nvSpPr>
      <xdr:spPr>
        <a:xfrm>
          <a:off x="6672795" y="110461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00000000-0008-0000-0100-00000A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00000000-0008-0000-0100-00000B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00000000-0008-0000-0100-00000C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100-00000D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100-00000E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00000000-0008-0000-0100-00000F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00000000-0008-0000-0100-000010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00000000-0008-0000-0100-000011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00000000-0008-0000-0100-000012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00000000-0008-0000-0100-000013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00000000-0008-0000-0100-000014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00000000-0008-0000-0100-000015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00000000-0008-0000-0100-000016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00000000-0008-0000-0100-000017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00000000-0008-0000-0100-000018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00000000-0008-0000-0100-000019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00000000-0008-0000-0100-00001A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00000000-0008-0000-0100-00001B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00000000-0008-0000-0100-00001C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00000000-0008-0000-0100-00001D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00000000-0008-0000-0100-00001E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00000000-0008-0000-0100-00001F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00000000-0008-0000-0100-000020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00000000-0008-0000-0100-000021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72389</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00000000-0008-0000-0100-000022010000}"/>
            </a:ext>
          </a:extLst>
        </xdr:cNvPr>
        <xdr:cNvCxnSpPr/>
      </xdr:nvCxnSpPr>
      <xdr:spPr>
        <a:xfrm flipV="1">
          <a:off x="4634865" y="13445489"/>
          <a:ext cx="0" cy="14135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00000000-0008-0000-0100-000023010000}"/>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00000000-0008-0000-0100-000024010000}"/>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19066</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00000000-0008-0000-0100-000025010000}"/>
            </a:ext>
          </a:extLst>
        </xdr:cNvPr>
        <xdr:cNvSpPr txBox="1"/>
      </xdr:nvSpPr>
      <xdr:spPr>
        <a:xfrm>
          <a:off x="4673600" y="13220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72389</xdr:rowOff>
    </xdr:from>
    <xdr:to>
      <xdr:col>24</xdr:col>
      <xdr:colOff>152400</xdr:colOff>
      <xdr:row>78</xdr:row>
      <xdr:rowOff>72389</xdr:rowOff>
    </xdr:to>
    <xdr:cxnSp macro="">
      <xdr:nvCxnSpPr>
        <xdr:cNvPr id="294" name="直線コネクタ 293">
          <a:extLst>
            <a:ext uri="{FF2B5EF4-FFF2-40B4-BE49-F238E27FC236}">
              <a16:creationId xmlns:a16="http://schemas.microsoft.com/office/drawing/2014/main" id="{00000000-0008-0000-0100-000026010000}"/>
            </a:ext>
          </a:extLst>
        </xdr:cNvPr>
        <xdr:cNvCxnSpPr/>
      </xdr:nvCxnSpPr>
      <xdr:spPr>
        <a:xfrm>
          <a:off x="4546600" y="13445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123841</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00000000-0008-0000-0100-000027010000}"/>
            </a:ext>
          </a:extLst>
        </xdr:cNvPr>
        <xdr:cNvSpPr txBox="1"/>
      </xdr:nvSpPr>
      <xdr:spPr>
        <a:xfrm>
          <a:off x="4673600" y="141827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145414</xdr:rowOff>
    </xdr:from>
    <xdr:to>
      <xdr:col>24</xdr:col>
      <xdr:colOff>114300</xdr:colOff>
      <xdr:row>83</xdr:row>
      <xdr:rowOff>75564</xdr:rowOff>
    </xdr:to>
    <xdr:sp macro="" textlink="">
      <xdr:nvSpPr>
        <xdr:cNvPr id="296" name="フローチャート: 判断 295">
          <a:extLst>
            <a:ext uri="{FF2B5EF4-FFF2-40B4-BE49-F238E27FC236}">
              <a16:creationId xmlns:a16="http://schemas.microsoft.com/office/drawing/2014/main" id="{00000000-0008-0000-0100-000028010000}"/>
            </a:ext>
          </a:extLst>
        </xdr:cNvPr>
        <xdr:cNvSpPr/>
      </xdr:nvSpPr>
      <xdr:spPr>
        <a:xfrm>
          <a:off x="4584700" y="14204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126364</xdr:rowOff>
    </xdr:from>
    <xdr:to>
      <xdr:col>20</xdr:col>
      <xdr:colOff>38100</xdr:colOff>
      <xdr:row>83</xdr:row>
      <xdr:rowOff>56514</xdr:rowOff>
    </xdr:to>
    <xdr:sp macro="" textlink="">
      <xdr:nvSpPr>
        <xdr:cNvPr id="297" name="フローチャート: 判断 296">
          <a:extLst>
            <a:ext uri="{FF2B5EF4-FFF2-40B4-BE49-F238E27FC236}">
              <a16:creationId xmlns:a16="http://schemas.microsoft.com/office/drawing/2014/main" id="{00000000-0008-0000-0100-000029010000}"/>
            </a:ext>
          </a:extLst>
        </xdr:cNvPr>
        <xdr:cNvSpPr/>
      </xdr:nvSpPr>
      <xdr:spPr>
        <a:xfrm>
          <a:off x="3746500" y="14185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124461</xdr:rowOff>
    </xdr:from>
    <xdr:to>
      <xdr:col>15</xdr:col>
      <xdr:colOff>101600</xdr:colOff>
      <xdr:row>83</xdr:row>
      <xdr:rowOff>54611</xdr:rowOff>
    </xdr:to>
    <xdr:sp macro="" textlink="">
      <xdr:nvSpPr>
        <xdr:cNvPr id="298" name="フローチャート: 判断 297">
          <a:extLst>
            <a:ext uri="{FF2B5EF4-FFF2-40B4-BE49-F238E27FC236}">
              <a16:creationId xmlns:a16="http://schemas.microsoft.com/office/drawing/2014/main" id="{00000000-0008-0000-0100-00002A010000}"/>
            </a:ext>
          </a:extLst>
        </xdr:cNvPr>
        <xdr:cNvSpPr/>
      </xdr:nvSpPr>
      <xdr:spPr>
        <a:xfrm>
          <a:off x="2857500" y="1418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103505</xdr:rowOff>
    </xdr:from>
    <xdr:to>
      <xdr:col>10</xdr:col>
      <xdr:colOff>165100</xdr:colOff>
      <xdr:row>83</xdr:row>
      <xdr:rowOff>33655</xdr:rowOff>
    </xdr:to>
    <xdr:sp macro="" textlink="">
      <xdr:nvSpPr>
        <xdr:cNvPr id="299" name="フローチャート: 判断 298">
          <a:extLst>
            <a:ext uri="{FF2B5EF4-FFF2-40B4-BE49-F238E27FC236}">
              <a16:creationId xmlns:a16="http://schemas.microsoft.com/office/drawing/2014/main" id="{00000000-0008-0000-0100-00002B010000}"/>
            </a:ext>
          </a:extLst>
        </xdr:cNvPr>
        <xdr:cNvSpPr/>
      </xdr:nvSpPr>
      <xdr:spPr>
        <a:xfrm>
          <a:off x="1968500" y="1416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69214</xdr:rowOff>
    </xdr:from>
    <xdr:to>
      <xdr:col>6</xdr:col>
      <xdr:colOff>38100</xdr:colOff>
      <xdr:row>82</xdr:row>
      <xdr:rowOff>170814</xdr:rowOff>
    </xdr:to>
    <xdr:sp macro="" textlink="">
      <xdr:nvSpPr>
        <xdr:cNvPr id="300" name="フローチャート: 判断 299">
          <a:extLst>
            <a:ext uri="{FF2B5EF4-FFF2-40B4-BE49-F238E27FC236}">
              <a16:creationId xmlns:a16="http://schemas.microsoft.com/office/drawing/2014/main" id="{00000000-0008-0000-0100-00002C010000}"/>
            </a:ext>
          </a:extLst>
        </xdr:cNvPr>
        <xdr:cNvSpPr/>
      </xdr:nvSpPr>
      <xdr:spPr>
        <a:xfrm>
          <a:off x="1079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100-00002D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100-00002E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100-00002F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00000000-0008-0000-0100-000030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00000000-0008-0000-0100-000031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25400</xdr:rowOff>
    </xdr:from>
    <xdr:to>
      <xdr:col>24</xdr:col>
      <xdr:colOff>114300</xdr:colOff>
      <xdr:row>82</xdr:row>
      <xdr:rowOff>127000</xdr:rowOff>
    </xdr:to>
    <xdr:sp macro="" textlink="">
      <xdr:nvSpPr>
        <xdr:cNvPr id="306" name="楕円 305">
          <a:extLst>
            <a:ext uri="{FF2B5EF4-FFF2-40B4-BE49-F238E27FC236}">
              <a16:creationId xmlns:a16="http://schemas.microsoft.com/office/drawing/2014/main" id="{00000000-0008-0000-0100-000032010000}"/>
            </a:ext>
          </a:extLst>
        </xdr:cNvPr>
        <xdr:cNvSpPr/>
      </xdr:nvSpPr>
      <xdr:spPr>
        <a:xfrm>
          <a:off x="4584700" y="1408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48277</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00000000-0008-0000-0100-000033010000}"/>
            </a:ext>
          </a:extLst>
        </xdr:cNvPr>
        <xdr:cNvSpPr txBox="1"/>
      </xdr:nvSpPr>
      <xdr:spPr>
        <a:xfrm>
          <a:off x="4673600" y="1393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156845</xdr:rowOff>
    </xdr:from>
    <xdr:to>
      <xdr:col>20</xdr:col>
      <xdr:colOff>38100</xdr:colOff>
      <xdr:row>82</xdr:row>
      <xdr:rowOff>86995</xdr:rowOff>
    </xdr:to>
    <xdr:sp macro="" textlink="">
      <xdr:nvSpPr>
        <xdr:cNvPr id="308" name="楕円 307">
          <a:extLst>
            <a:ext uri="{FF2B5EF4-FFF2-40B4-BE49-F238E27FC236}">
              <a16:creationId xmlns:a16="http://schemas.microsoft.com/office/drawing/2014/main" id="{00000000-0008-0000-0100-000034010000}"/>
            </a:ext>
          </a:extLst>
        </xdr:cNvPr>
        <xdr:cNvSpPr/>
      </xdr:nvSpPr>
      <xdr:spPr>
        <a:xfrm>
          <a:off x="3746500" y="14044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36195</xdr:rowOff>
    </xdr:from>
    <xdr:to>
      <xdr:col>24</xdr:col>
      <xdr:colOff>63500</xdr:colOff>
      <xdr:row>82</xdr:row>
      <xdr:rowOff>76200</xdr:rowOff>
    </xdr:to>
    <xdr:cxnSp macro="">
      <xdr:nvCxnSpPr>
        <xdr:cNvPr id="309" name="直線コネクタ 308">
          <a:extLst>
            <a:ext uri="{FF2B5EF4-FFF2-40B4-BE49-F238E27FC236}">
              <a16:creationId xmlns:a16="http://schemas.microsoft.com/office/drawing/2014/main" id="{00000000-0008-0000-0100-000035010000}"/>
            </a:ext>
          </a:extLst>
        </xdr:cNvPr>
        <xdr:cNvCxnSpPr/>
      </xdr:nvCxnSpPr>
      <xdr:spPr>
        <a:xfrm>
          <a:off x="3797300" y="14095095"/>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118745</xdr:rowOff>
    </xdr:from>
    <xdr:to>
      <xdr:col>15</xdr:col>
      <xdr:colOff>101600</xdr:colOff>
      <xdr:row>82</xdr:row>
      <xdr:rowOff>48895</xdr:rowOff>
    </xdr:to>
    <xdr:sp macro="" textlink="">
      <xdr:nvSpPr>
        <xdr:cNvPr id="310" name="楕円 309">
          <a:extLst>
            <a:ext uri="{FF2B5EF4-FFF2-40B4-BE49-F238E27FC236}">
              <a16:creationId xmlns:a16="http://schemas.microsoft.com/office/drawing/2014/main" id="{00000000-0008-0000-0100-000036010000}"/>
            </a:ext>
          </a:extLst>
        </xdr:cNvPr>
        <xdr:cNvSpPr/>
      </xdr:nvSpPr>
      <xdr:spPr>
        <a:xfrm>
          <a:off x="2857500" y="14006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169545</xdr:rowOff>
    </xdr:from>
    <xdr:to>
      <xdr:col>19</xdr:col>
      <xdr:colOff>177800</xdr:colOff>
      <xdr:row>82</xdr:row>
      <xdr:rowOff>36195</xdr:rowOff>
    </xdr:to>
    <xdr:cxnSp macro="">
      <xdr:nvCxnSpPr>
        <xdr:cNvPr id="311" name="直線コネクタ 310">
          <a:extLst>
            <a:ext uri="{FF2B5EF4-FFF2-40B4-BE49-F238E27FC236}">
              <a16:creationId xmlns:a16="http://schemas.microsoft.com/office/drawing/2014/main" id="{00000000-0008-0000-0100-000037010000}"/>
            </a:ext>
          </a:extLst>
        </xdr:cNvPr>
        <xdr:cNvCxnSpPr/>
      </xdr:nvCxnSpPr>
      <xdr:spPr>
        <a:xfrm>
          <a:off x="2908300" y="1405699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78739</xdr:rowOff>
    </xdr:from>
    <xdr:to>
      <xdr:col>10</xdr:col>
      <xdr:colOff>165100</xdr:colOff>
      <xdr:row>82</xdr:row>
      <xdr:rowOff>8889</xdr:rowOff>
    </xdr:to>
    <xdr:sp macro="" textlink="">
      <xdr:nvSpPr>
        <xdr:cNvPr id="312" name="楕円 311">
          <a:extLst>
            <a:ext uri="{FF2B5EF4-FFF2-40B4-BE49-F238E27FC236}">
              <a16:creationId xmlns:a16="http://schemas.microsoft.com/office/drawing/2014/main" id="{00000000-0008-0000-0100-000038010000}"/>
            </a:ext>
          </a:extLst>
        </xdr:cNvPr>
        <xdr:cNvSpPr/>
      </xdr:nvSpPr>
      <xdr:spPr>
        <a:xfrm>
          <a:off x="1968500" y="13966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129539</xdr:rowOff>
    </xdr:from>
    <xdr:to>
      <xdr:col>15</xdr:col>
      <xdr:colOff>50800</xdr:colOff>
      <xdr:row>81</xdr:row>
      <xdr:rowOff>169545</xdr:rowOff>
    </xdr:to>
    <xdr:cxnSp macro="">
      <xdr:nvCxnSpPr>
        <xdr:cNvPr id="313" name="直線コネクタ 312">
          <a:extLst>
            <a:ext uri="{FF2B5EF4-FFF2-40B4-BE49-F238E27FC236}">
              <a16:creationId xmlns:a16="http://schemas.microsoft.com/office/drawing/2014/main" id="{00000000-0008-0000-0100-000039010000}"/>
            </a:ext>
          </a:extLst>
        </xdr:cNvPr>
        <xdr:cNvCxnSpPr/>
      </xdr:nvCxnSpPr>
      <xdr:spPr>
        <a:xfrm>
          <a:off x="2019300" y="14016989"/>
          <a:ext cx="8890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40639</xdr:rowOff>
    </xdr:from>
    <xdr:to>
      <xdr:col>6</xdr:col>
      <xdr:colOff>38100</xdr:colOff>
      <xdr:row>81</xdr:row>
      <xdr:rowOff>142239</xdr:rowOff>
    </xdr:to>
    <xdr:sp macro="" textlink="">
      <xdr:nvSpPr>
        <xdr:cNvPr id="314" name="楕円 313">
          <a:extLst>
            <a:ext uri="{FF2B5EF4-FFF2-40B4-BE49-F238E27FC236}">
              <a16:creationId xmlns:a16="http://schemas.microsoft.com/office/drawing/2014/main" id="{00000000-0008-0000-0100-00003A010000}"/>
            </a:ext>
          </a:extLst>
        </xdr:cNvPr>
        <xdr:cNvSpPr/>
      </xdr:nvSpPr>
      <xdr:spPr>
        <a:xfrm>
          <a:off x="1079500" y="13928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91439</xdr:rowOff>
    </xdr:from>
    <xdr:to>
      <xdr:col>10</xdr:col>
      <xdr:colOff>114300</xdr:colOff>
      <xdr:row>81</xdr:row>
      <xdr:rowOff>129539</xdr:rowOff>
    </xdr:to>
    <xdr:cxnSp macro="">
      <xdr:nvCxnSpPr>
        <xdr:cNvPr id="315" name="直線コネクタ 314">
          <a:extLst>
            <a:ext uri="{FF2B5EF4-FFF2-40B4-BE49-F238E27FC236}">
              <a16:creationId xmlns:a16="http://schemas.microsoft.com/office/drawing/2014/main" id="{00000000-0008-0000-0100-00003B010000}"/>
            </a:ext>
          </a:extLst>
        </xdr:cNvPr>
        <xdr:cNvCxnSpPr/>
      </xdr:nvCxnSpPr>
      <xdr:spPr>
        <a:xfrm>
          <a:off x="1130300" y="13978889"/>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47641</xdr:rowOff>
    </xdr:from>
    <xdr:ext cx="405111" cy="259045"/>
    <xdr:sp macro="" textlink="">
      <xdr:nvSpPr>
        <xdr:cNvPr id="316" name="n_1aveValue【公営住宅】&#10;有形固定資産減価償却率">
          <a:extLst>
            <a:ext uri="{FF2B5EF4-FFF2-40B4-BE49-F238E27FC236}">
              <a16:creationId xmlns:a16="http://schemas.microsoft.com/office/drawing/2014/main" id="{00000000-0008-0000-0100-00003C010000}"/>
            </a:ext>
          </a:extLst>
        </xdr:cNvPr>
        <xdr:cNvSpPr txBox="1"/>
      </xdr:nvSpPr>
      <xdr:spPr>
        <a:xfrm>
          <a:off x="3582044" y="14277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45738</xdr:rowOff>
    </xdr:from>
    <xdr:ext cx="405111" cy="259045"/>
    <xdr:sp macro="" textlink="">
      <xdr:nvSpPr>
        <xdr:cNvPr id="317" name="n_2aveValue【公営住宅】&#10;有形固定資産減価償却率">
          <a:extLst>
            <a:ext uri="{FF2B5EF4-FFF2-40B4-BE49-F238E27FC236}">
              <a16:creationId xmlns:a16="http://schemas.microsoft.com/office/drawing/2014/main" id="{00000000-0008-0000-0100-00003D010000}"/>
            </a:ext>
          </a:extLst>
        </xdr:cNvPr>
        <xdr:cNvSpPr txBox="1"/>
      </xdr:nvSpPr>
      <xdr:spPr>
        <a:xfrm>
          <a:off x="2705744" y="14276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24782</xdr:rowOff>
    </xdr:from>
    <xdr:ext cx="405111" cy="259045"/>
    <xdr:sp macro="" textlink="">
      <xdr:nvSpPr>
        <xdr:cNvPr id="318" name="n_3aveValue【公営住宅】&#10;有形固定資産減価償却率">
          <a:extLst>
            <a:ext uri="{FF2B5EF4-FFF2-40B4-BE49-F238E27FC236}">
              <a16:creationId xmlns:a16="http://schemas.microsoft.com/office/drawing/2014/main" id="{00000000-0008-0000-0100-00003E010000}"/>
            </a:ext>
          </a:extLst>
        </xdr:cNvPr>
        <xdr:cNvSpPr txBox="1"/>
      </xdr:nvSpPr>
      <xdr:spPr>
        <a:xfrm>
          <a:off x="1816744" y="1425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161941</xdr:rowOff>
    </xdr:from>
    <xdr:ext cx="405111" cy="259045"/>
    <xdr:sp macro="" textlink="">
      <xdr:nvSpPr>
        <xdr:cNvPr id="319" name="n_4aveValue【公営住宅】&#10;有形固定資産減価償却率">
          <a:extLst>
            <a:ext uri="{FF2B5EF4-FFF2-40B4-BE49-F238E27FC236}">
              <a16:creationId xmlns:a16="http://schemas.microsoft.com/office/drawing/2014/main" id="{00000000-0008-0000-0100-00003F010000}"/>
            </a:ext>
          </a:extLst>
        </xdr:cNvPr>
        <xdr:cNvSpPr txBox="1"/>
      </xdr:nvSpPr>
      <xdr:spPr>
        <a:xfrm>
          <a:off x="927744" y="14220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103522</xdr:rowOff>
    </xdr:from>
    <xdr:ext cx="405111" cy="259045"/>
    <xdr:sp macro="" textlink="">
      <xdr:nvSpPr>
        <xdr:cNvPr id="320" name="n_1mainValue【公営住宅】&#10;有形固定資産減価償却率">
          <a:extLst>
            <a:ext uri="{FF2B5EF4-FFF2-40B4-BE49-F238E27FC236}">
              <a16:creationId xmlns:a16="http://schemas.microsoft.com/office/drawing/2014/main" id="{00000000-0008-0000-0100-000040010000}"/>
            </a:ext>
          </a:extLst>
        </xdr:cNvPr>
        <xdr:cNvSpPr txBox="1"/>
      </xdr:nvSpPr>
      <xdr:spPr>
        <a:xfrm>
          <a:off x="3582044" y="13819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65422</xdr:rowOff>
    </xdr:from>
    <xdr:ext cx="405111" cy="259045"/>
    <xdr:sp macro="" textlink="">
      <xdr:nvSpPr>
        <xdr:cNvPr id="321" name="n_2mainValue【公営住宅】&#10;有形固定資産減価償却率">
          <a:extLst>
            <a:ext uri="{FF2B5EF4-FFF2-40B4-BE49-F238E27FC236}">
              <a16:creationId xmlns:a16="http://schemas.microsoft.com/office/drawing/2014/main" id="{00000000-0008-0000-0100-000041010000}"/>
            </a:ext>
          </a:extLst>
        </xdr:cNvPr>
        <xdr:cNvSpPr txBox="1"/>
      </xdr:nvSpPr>
      <xdr:spPr>
        <a:xfrm>
          <a:off x="2705744" y="13781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25416</xdr:rowOff>
    </xdr:from>
    <xdr:ext cx="405111" cy="259045"/>
    <xdr:sp macro="" textlink="">
      <xdr:nvSpPr>
        <xdr:cNvPr id="322" name="n_3mainValue【公営住宅】&#10;有形固定資産減価償却率">
          <a:extLst>
            <a:ext uri="{FF2B5EF4-FFF2-40B4-BE49-F238E27FC236}">
              <a16:creationId xmlns:a16="http://schemas.microsoft.com/office/drawing/2014/main" id="{00000000-0008-0000-0100-000042010000}"/>
            </a:ext>
          </a:extLst>
        </xdr:cNvPr>
        <xdr:cNvSpPr txBox="1"/>
      </xdr:nvSpPr>
      <xdr:spPr>
        <a:xfrm>
          <a:off x="1816744" y="13741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158766</xdr:rowOff>
    </xdr:from>
    <xdr:ext cx="405111" cy="259045"/>
    <xdr:sp macro="" textlink="">
      <xdr:nvSpPr>
        <xdr:cNvPr id="323" name="n_4mainValue【公営住宅】&#10;有形固定資産減価償却率">
          <a:extLst>
            <a:ext uri="{FF2B5EF4-FFF2-40B4-BE49-F238E27FC236}">
              <a16:creationId xmlns:a16="http://schemas.microsoft.com/office/drawing/2014/main" id="{00000000-0008-0000-0100-000043010000}"/>
            </a:ext>
          </a:extLst>
        </xdr:cNvPr>
        <xdr:cNvSpPr txBox="1"/>
      </xdr:nvSpPr>
      <xdr:spPr>
        <a:xfrm>
          <a:off x="927744" y="13703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00000000-0008-0000-0100-000044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00000000-0008-0000-0100-000045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00000000-0008-0000-0100-000046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00000000-0008-0000-0100-000047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00000000-0008-0000-0100-000048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00000000-0008-0000-0100-000049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00000000-0008-0000-0100-00004A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00000000-0008-0000-0100-00004B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00000000-0008-0000-0100-00004C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00000000-0008-0000-0100-00004D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4" name="直線コネクタ 333">
          <a:extLst>
            <a:ext uri="{FF2B5EF4-FFF2-40B4-BE49-F238E27FC236}">
              <a16:creationId xmlns:a16="http://schemas.microsoft.com/office/drawing/2014/main" id="{00000000-0008-0000-0100-00004E01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5" name="テキスト ボックス 334">
          <a:extLst>
            <a:ext uri="{FF2B5EF4-FFF2-40B4-BE49-F238E27FC236}">
              <a16:creationId xmlns:a16="http://schemas.microsoft.com/office/drawing/2014/main" id="{00000000-0008-0000-0100-00004F01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6" name="直線コネクタ 335">
          <a:extLst>
            <a:ext uri="{FF2B5EF4-FFF2-40B4-BE49-F238E27FC236}">
              <a16:creationId xmlns:a16="http://schemas.microsoft.com/office/drawing/2014/main" id="{00000000-0008-0000-0100-00005001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7" name="テキスト ボックス 336">
          <a:extLst>
            <a:ext uri="{FF2B5EF4-FFF2-40B4-BE49-F238E27FC236}">
              <a16:creationId xmlns:a16="http://schemas.microsoft.com/office/drawing/2014/main" id="{00000000-0008-0000-0100-00005101000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8" name="直線コネクタ 337">
          <a:extLst>
            <a:ext uri="{FF2B5EF4-FFF2-40B4-BE49-F238E27FC236}">
              <a16:creationId xmlns:a16="http://schemas.microsoft.com/office/drawing/2014/main" id="{00000000-0008-0000-0100-000052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9" name="テキスト ボックス 338">
          <a:extLst>
            <a:ext uri="{FF2B5EF4-FFF2-40B4-BE49-F238E27FC236}">
              <a16:creationId xmlns:a16="http://schemas.microsoft.com/office/drawing/2014/main" id="{00000000-0008-0000-0100-000053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0" name="直線コネクタ 339">
          <a:extLst>
            <a:ext uri="{FF2B5EF4-FFF2-40B4-BE49-F238E27FC236}">
              <a16:creationId xmlns:a16="http://schemas.microsoft.com/office/drawing/2014/main" id="{00000000-0008-0000-0100-00005401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1" name="テキスト ボックス 340">
          <a:extLst>
            <a:ext uri="{FF2B5EF4-FFF2-40B4-BE49-F238E27FC236}">
              <a16:creationId xmlns:a16="http://schemas.microsoft.com/office/drawing/2014/main" id="{00000000-0008-0000-0100-00005501000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2" name="直線コネクタ 341">
          <a:extLst>
            <a:ext uri="{FF2B5EF4-FFF2-40B4-BE49-F238E27FC236}">
              <a16:creationId xmlns:a16="http://schemas.microsoft.com/office/drawing/2014/main" id="{00000000-0008-0000-0100-00005601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3" name="テキスト ボックス 342">
          <a:extLst>
            <a:ext uri="{FF2B5EF4-FFF2-40B4-BE49-F238E27FC236}">
              <a16:creationId xmlns:a16="http://schemas.microsoft.com/office/drawing/2014/main" id="{00000000-0008-0000-0100-000057010000}"/>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00000000-0008-0000-0100-000058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5" name="テキスト ボックス 344">
          <a:extLst>
            <a:ext uri="{FF2B5EF4-FFF2-40B4-BE49-F238E27FC236}">
              <a16:creationId xmlns:a16="http://schemas.microsoft.com/office/drawing/2014/main" id="{00000000-0008-0000-0100-000059010000}"/>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a:extLst>
            <a:ext uri="{FF2B5EF4-FFF2-40B4-BE49-F238E27FC236}">
              <a16:creationId xmlns:a16="http://schemas.microsoft.com/office/drawing/2014/main" id="{00000000-0008-0000-0100-00005A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123444</xdr:rowOff>
    </xdr:from>
    <xdr:to>
      <xdr:col>54</xdr:col>
      <xdr:colOff>189865</xdr:colOff>
      <xdr:row>86</xdr:row>
      <xdr:rowOff>107442</xdr:rowOff>
    </xdr:to>
    <xdr:cxnSp macro="">
      <xdr:nvCxnSpPr>
        <xdr:cNvPr id="347" name="直線コネクタ 346">
          <a:extLst>
            <a:ext uri="{FF2B5EF4-FFF2-40B4-BE49-F238E27FC236}">
              <a16:creationId xmlns:a16="http://schemas.microsoft.com/office/drawing/2014/main" id="{00000000-0008-0000-0100-00005B010000}"/>
            </a:ext>
          </a:extLst>
        </xdr:cNvPr>
        <xdr:cNvCxnSpPr/>
      </xdr:nvCxnSpPr>
      <xdr:spPr>
        <a:xfrm flipV="1">
          <a:off x="10476865" y="13325094"/>
          <a:ext cx="0" cy="15270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111269</xdr:rowOff>
    </xdr:from>
    <xdr:ext cx="469744" cy="259045"/>
    <xdr:sp macro="" textlink="">
      <xdr:nvSpPr>
        <xdr:cNvPr id="348" name="【公営住宅】&#10;一人当たり面積最小値テキスト">
          <a:extLst>
            <a:ext uri="{FF2B5EF4-FFF2-40B4-BE49-F238E27FC236}">
              <a16:creationId xmlns:a16="http://schemas.microsoft.com/office/drawing/2014/main" id="{00000000-0008-0000-0100-00005C010000}"/>
            </a:ext>
          </a:extLst>
        </xdr:cNvPr>
        <xdr:cNvSpPr txBox="1"/>
      </xdr:nvSpPr>
      <xdr:spPr>
        <a:xfrm>
          <a:off x="10515600" y="14855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107442</xdr:rowOff>
    </xdr:from>
    <xdr:to>
      <xdr:col>55</xdr:col>
      <xdr:colOff>88900</xdr:colOff>
      <xdr:row>86</xdr:row>
      <xdr:rowOff>107442</xdr:rowOff>
    </xdr:to>
    <xdr:cxnSp macro="">
      <xdr:nvCxnSpPr>
        <xdr:cNvPr id="349" name="直線コネクタ 348">
          <a:extLst>
            <a:ext uri="{FF2B5EF4-FFF2-40B4-BE49-F238E27FC236}">
              <a16:creationId xmlns:a16="http://schemas.microsoft.com/office/drawing/2014/main" id="{00000000-0008-0000-0100-00005D010000}"/>
            </a:ext>
          </a:extLst>
        </xdr:cNvPr>
        <xdr:cNvCxnSpPr/>
      </xdr:nvCxnSpPr>
      <xdr:spPr>
        <a:xfrm>
          <a:off x="10388600" y="14852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70121</xdr:rowOff>
    </xdr:from>
    <xdr:ext cx="469744" cy="259045"/>
    <xdr:sp macro="" textlink="">
      <xdr:nvSpPr>
        <xdr:cNvPr id="350" name="【公営住宅】&#10;一人当たり面積最大値テキスト">
          <a:extLst>
            <a:ext uri="{FF2B5EF4-FFF2-40B4-BE49-F238E27FC236}">
              <a16:creationId xmlns:a16="http://schemas.microsoft.com/office/drawing/2014/main" id="{00000000-0008-0000-0100-00005E010000}"/>
            </a:ext>
          </a:extLst>
        </xdr:cNvPr>
        <xdr:cNvSpPr txBox="1"/>
      </xdr:nvSpPr>
      <xdr:spPr>
        <a:xfrm>
          <a:off x="10515600" y="13100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123444</xdr:rowOff>
    </xdr:from>
    <xdr:to>
      <xdr:col>55</xdr:col>
      <xdr:colOff>88900</xdr:colOff>
      <xdr:row>77</xdr:row>
      <xdr:rowOff>123444</xdr:rowOff>
    </xdr:to>
    <xdr:cxnSp macro="">
      <xdr:nvCxnSpPr>
        <xdr:cNvPr id="351" name="直線コネクタ 350">
          <a:extLst>
            <a:ext uri="{FF2B5EF4-FFF2-40B4-BE49-F238E27FC236}">
              <a16:creationId xmlns:a16="http://schemas.microsoft.com/office/drawing/2014/main" id="{00000000-0008-0000-0100-00005F010000}"/>
            </a:ext>
          </a:extLst>
        </xdr:cNvPr>
        <xdr:cNvCxnSpPr/>
      </xdr:nvCxnSpPr>
      <xdr:spPr>
        <a:xfrm>
          <a:off x="10388600" y="13325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46944</xdr:rowOff>
    </xdr:from>
    <xdr:ext cx="469744" cy="259045"/>
    <xdr:sp macro="" textlink="">
      <xdr:nvSpPr>
        <xdr:cNvPr id="352" name="【公営住宅】&#10;一人当たり面積平均値テキスト">
          <a:extLst>
            <a:ext uri="{FF2B5EF4-FFF2-40B4-BE49-F238E27FC236}">
              <a16:creationId xmlns:a16="http://schemas.microsoft.com/office/drawing/2014/main" id="{00000000-0008-0000-0100-000060010000}"/>
            </a:ext>
          </a:extLst>
        </xdr:cNvPr>
        <xdr:cNvSpPr txBox="1"/>
      </xdr:nvSpPr>
      <xdr:spPr>
        <a:xfrm>
          <a:off x="10515600" y="142772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24067</xdr:rowOff>
    </xdr:from>
    <xdr:to>
      <xdr:col>55</xdr:col>
      <xdr:colOff>50800</xdr:colOff>
      <xdr:row>84</xdr:row>
      <xdr:rowOff>125667</xdr:rowOff>
    </xdr:to>
    <xdr:sp macro="" textlink="">
      <xdr:nvSpPr>
        <xdr:cNvPr id="353" name="フローチャート: 判断 352">
          <a:extLst>
            <a:ext uri="{FF2B5EF4-FFF2-40B4-BE49-F238E27FC236}">
              <a16:creationId xmlns:a16="http://schemas.microsoft.com/office/drawing/2014/main" id="{00000000-0008-0000-0100-000061010000}"/>
            </a:ext>
          </a:extLst>
        </xdr:cNvPr>
        <xdr:cNvSpPr/>
      </xdr:nvSpPr>
      <xdr:spPr>
        <a:xfrm>
          <a:off x="10426700" y="14425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36640</xdr:rowOff>
    </xdr:from>
    <xdr:to>
      <xdr:col>50</xdr:col>
      <xdr:colOff>165100</xdr:colOff>
      <xdr:row>84</xdr:row>
      <xdr:rowOff>138240</xdr:rowOff>
    </xdr:to>
    <xdr:sp macro="" textlink="">
      <xdr:nvSpPr>
        <xdr:cNvPr id="354" name="フローチャート: 判断 353">
          <a:extLst>
            <a:ext uri="{FF2B5EF4-FFF2-40B4-BE49-F238E27FC236}">
              <a16:creationId xmlns:a16="http://schemas.microsoft.com/office/drawing/2014/main" id="{00000000-0008-0000-0100-000062010000}"/>
            </a:ext>
          </a:extLst>
        </xdr:cNvPr>
        <xdr:cNvSpPr/>
      </xdr:nvSpPr>
      <xdr:spPr>
        <a:xfrm>
          <a:off x="9588500" y="14438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33782</xdr:rowOff>
    </xdr:from>
    <xdr:to>
      <xdr:col>46</xdr:col>
      <xdr:colOff>38100</xdr:colOff>
      <xdr:row>84</xdr:row>
      <xdr:rowOff>135382</xdr:rowOff>
    </xdr:to>
    <xdr:sp macro="" textlink="">
      <xdr:nvSpPr>
        <xdr:cNvPr id="355" name="フローチャート: 判断 354">
          <a:extLst>
            <a:ext uri="{FF2B5EF4-FFF2-40B4-BE49-F238E27FC236}">
              <a16:creationId xmlns:a16="http://schemas.microsoft.com/office/drawing/2014/main" id="{00000000-0008-0000-0100-000063010000}"/>
            </a:ext>
          </a:extLst>
        </xdr:cNvPr>
        <xdr:cNvSpPr/>
      </xdr:nvSpPr>
      <xdr:spPr>
        <a:xfrm>
          <a:off x="8699500" y="14435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36258</xdr:rowOff>
    </xdr:from>
    <xdr:to>
      <xdr:col>41</xdr:col>
      <xdr:colOff>101600</xdr:colOff>
      <xdr:row>84</xdr:row>
      <xdr:rowOff>137858</xdr:rowOff>
    </xdr:to>
    <xdr:sp macro="" textlink="">
      <xdr:nvSpPr>
        <xdr:cNvPr id="356" name="フローチャート: 判断 355">
          <a:extLst>
            <a:ext uri="{FF2B5EF4-FFF2-40B4-BE49-F238E27FC236}">
              <a16:creationId xmlns:a16="http://schemas.microsoft.com/office/drawing/2014/main" id="{00000000-0008-0000-0100-000064010000}"/>
            </a:ext>
          </a:extLst>
        </xdr:cNvPr>
        <xdr:cNvSpPr/>
      </xdr:nvSpPr>
      <xdr:spPr>
        <a:xfrm>
          <a:off x="7810500" y="14438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72834</xdr:rowOff>
    </xdr:from>
    <xdr:to>
      <xdr:col>36</xdr:col>
      <xdr:colOff>165100</xdr:colOff>
      <xdr:row>85</xdr:row>
      <xdr:rowOff>2984</xdr:rowOff>
    </xdr:to>
    <xdr:sp macro="" textlink="">
      <xdr:nvSpPr>
        <xdr:cNvPr id="357" name="フローチャート: 判断 356">
          <a:extLst>
            <a:ext uri="{FF2B5EF4-FFF2-40B4-BE49-F238E27FC236}">
              <a16:creationId xmlns:a16="http://schemas.microsoft.com/office/drawing/2014/main" id="{00000000-0008-0000-0100-000065010000}"/>
            </a:ext>
          </a:extLst>
        </xdr:cNvPr>
        <xdr:cNvSpPr/>
      </xdr:nvSpPr>
      <xdr:spPr>
        <a:xfrm>
          <a:off x="6921500" y="14474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0000000-0008-0000-0100-000066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0000000-0008-0000-0100-000067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0000000-0008-0000-0100-000068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00000000-0008-0000-0100-000069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00000000-0008-0000-0100-00006A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166370</xdr:rowOff>
    </xdr:from>
    <xdr:to>
      <xdr:col>55</xdr:col>
      <xdr:colOff>50800</xdr:colOff>
      <xdr:row>85</xdr:row>
      <xdr:rowOff>96520</xdr:rowOff>
    </xdr:to>
    <xdr:sp macro="" textlink="">
      <xdr:nvSpPr>
        <xdr:cNvPr id="363" name="楕円 362">
          <a:extLst>
            <a:ext uri="{FF2B5EF4-FFF2-40B4-BE49-F238E27FC236}">
              <a16:creationId xmlns:a16="http://schemas.microsoft.com/office/drawing/2014/main" id="{00000000-0008-0000-0100-00006B010000}"/>
            </a:ext>
          </a:extLst>
        </xdr:cNvPr>
        <xdr:cNvSpPr/>
      </xdr:nvSpPr>
      <xdr:spPr>
        <a:xfrm>
          <a:off x="10426700" y="14568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144797</xdr:rowOff>
    </xdr:from>
    <xdr:ext cx="469744" cy="259045"/>
    <xdr:sp macro="" textlink="">
      <xdr:nvSpPr>
        <xdr:cNvPr id="364" name="【公営住宅】&#10;一人当たり面積該当値テキスト">
          <a:extLst>
            <a:ext uri="{FF2B5EF4-FFF2-40B4-BE49-F238E27FC236}">
              <a16:creationId xmlns:a16="http://schemas.microsoft.com/office/drawing/2014/main" id="{00000000-0008-0000-0100-00006C010000}"/>
            </a:ext>
          </a:extLst>
        </xdr:cNvPr>
        <xdr:cNvSpPr txBox="1"/>
      </xdr:nvSpPr>
      <xdr:spPr>
        <a:xfrm>
          <a:off x="10515600" y="14546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170751</xdr:rowOff>
    </xdr:from>
    <xdr:to>
      <xdr:col>50</xdr:col>
      <xdr:colOff>165100</xdr:colOff>
      <xdr:row>85</xdr:row>
      <xdr:rowOff>100901</xdr:rowOff>
    </xdr:to>
    <xdr:sp macro="" textlink="">
      <xdr:nvSpPr>
        <xdr:cNvPr id="365" name="楕円 364">
          <a:extLst>
            <a:ext uri="{FF2B5EF4-FFF2-40B4-BE49-F238E27FC236}">
              <a16:creationId xmlns:a16="http://schemas.microsoft.com/office/drawing/2014/main" id="{00000000-0008-0000-0100-00006D010000}"/>
            </a:ext>
          </a:extLst>
        </xdr:cNvPr>
        <xdr:cNvSpPr/>
      </xdr:nvSpPr>
      <xdr:spPr>
        <a:xfrm>
          <a:off x="9588500" y="14572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45720</xdr:rowOff>
    </xdr:from>
    <xdr:to>
      <xdr:col>55</xdr:col>
      <xdr:colOff>0</xdr:colOff>
      <xdr:row>85</xdr:row>
      <xdr:rowOff>50101</xdr:rowOff>
    </xdr:to>
    <xdr:cxnSp macro="">
      <xdr:nvCxnSpPr>
        <xdr:cNvPr id="366" name="直線コネクタ 365">
          <a:extLst>
            <a:ext uri="{FF2B5EF4-FFF2-40B4-BE49-F238E27FC236}">
              <a16:creationId xmlns:a16="http://schemas.microsoft.com/office/drawing/2014/main" id="{00000000-0008-0000-0100-00006E010000}"/>
            </a:ext>
          </a:extLst>
        </xdr:cNvPr>
        <xdr:cNvCxnSpPr/>
      </xdr:nvCxnSpPr>
      <xdr:spPr>
        <a:xfrm flipV="1">
          <a:off x="9639300" y="14618970"/>
          <a:ext cx="838200" cy="4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3111</xdr:rowOff>
    </xdr:from>
    <xdr:to>
      <xdr:col>46</xdr:col>
      <xdr:colOff>38100</xdr:colOff>
      <xdr:row>85</xdr:row>
      <xdr:rowOff>104711</xdr:rowOff>
    </xdr:to>
    <xdr:sp macro="" textlink="">
      <xdr:nvSpPr>
        <xdr:cNvPr id="367" name="楕円 366">
          <a:extLst>
            <a:ext uri="{FF2B5EF4-FFF2-40B4-BE49-F238E27FC236}">
              <a16:creationId xmlns:a16="http://schemas.microsoft.com/office/drawing/2014/main" id="{00000000-0008-0000-0100-00006F010000}"/>
            </a:ext>
          </a:extLst>
        </xdr:cNvPr>
        <xdr:cNvSpPr/>
      </xdr:nvSpPr>
      <xdr:spPr>
        <a:xfrm>
          <a:off x="8699500" y="14576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50101</xdr:rowOff>
    </xdr:from>
    <xdr:to>
      <xdr:col>50</xdr:col>
      <xdr:colOff>114300</xdr:colOff>
      <xdr:row>85</xdr:row>
      <xdr:rowOff>53911</xdr:rowOff>
    </xdr:to>
    <xdr:cxnSp macro="">
      <xdr:nvCxnSpPr>
        <xdr:cNvPr id="368" name="直線コネクタ 367">
          <a:extLst>
            <a:ext uri="{FF2B5EF4-FFF2-40B4-BE49-F238E27FC236}">
              <a16:creationId xmlns:a16="http://schemas.microsoft.com/office/drawing/2014/main" id="{00000000-0008-0000-0100-000070010000}"/>
            </a:ext>
          </a:extLst>
        </xdr:cNvPr>
        <xdr:cNvCxnSpPr/>
      </xdr:nvCxnSpPr>
      <xdr:spPr>
        <a:xfrm flipV="1">
          <a:off x="8750300" y="14623351"/>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8065</xdr:rowOff>
    </xdr:from>
    <xdr:to>
      <xdr:col>41</xdr:col>
      <xdr:colOff>101600</xdr:colOff>
      <xdr:row>85</xdr:row>
      <xdr:rowOff>109665</xdr:rowOff>
    </xdr:to>
    <xdr:sp macro="" textlink="">
      <xdr:nvSpPr>
        <xdr:cNvPr id="369" name="楕円 368">
          <a:extLst>
            <a:ext uri="{FF2B5EF4-FFF2-40B4-BE49-F238E27FC236}">
              <a16:creationId xmlns:a16="http://schemas.microsoft.com/office/drawing/2014/main" id="{00000000-0008-0000-0100-000071010000}"/>
            </a:ext>
          </a:extLst>
        </xdr:cNvPr>
        <xdr:cNvSpPr/>
      </xdr:nvSpPr>
      <xdr:spPr>
        <a:xfrm>
          <a:off x="7810500" y="14581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53911</xdr:rowOff>
    </xdr:from>
    <xdr:to>
      <xdr:col>45</xdr:col>
      <xdr:colOff>177800</xdr:colOff>
      <xdr:row>85</xdr:row>
      <xdr:rowOff>58865</xdr:rowOff>
    </xdr:to>
    <xdr:cxnSp macro="">
      <xdr:nvCxnSpPr>
        <xdr:cNvPr id="370" name="直線コネクタ 369">
          <a:extLst>
            <a:ext uri="{FF2B5EF4-FFF2-40B4-BE49-F238E27FC236}">
              <a16:creationId xmlns:a16="http://schemas.microsoft.com/office/drawing/2014/main" id="{00000000-0008-0000-0100-000072010000}"/>
            </a:ext>
          </a:extLst>
        </xdr:cNvPr>
        <xdr:cNvCxnSpPr/>
      </xdr:nvCxnSpPr>
      <xdr:spPr>
        <a:xfrm flipV="1">
          <a:off x="7861300" y="14627161"/>
          <a:ext cx="889000" cy="4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13208</xdr:rowOff>
    </xdr:from>
    <xdr:to>
      <xdr:col>36</xdr:col>
      <xdr:colOff>165100</xdr:colOff>
      <xdr:row>85</xdr:row>
      <xdr:rowOff>114808</xdr:rowOff>
    </xdr:to>
    <xdr:sp macro="" textlink="">
      <xdr:nvSpPr>
        <xdr:cNvPr id="371" name="楕円 370">
          <a:extLst>
            <a:ext uri="{FF2B5EF4-FFF2-40B4-BE49-F238E27FC236}">
              <a16:creationId xmlns:a16="http://schemas.microsoft.com/office/drawing/2014/main" id="{00000000-0008-0000-0100-000073010000}"/>
            </a:ext>
          </a:extLst>
        </xdr:cNvPr>
        <xdr:cNvSpPr/>
      </xdr:nvSpPr>
      <xdr:spPr>
        <a:xfrm>
          <a:off x="6921500" y="14586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58865</xdr:rowOff>
    </xdr:from>
    <xdr:to>
      <xdr:col>41</xdr:col>
      <xdr:colOff>50800</xdr:colOff>
      <xdr:row>85</xdr:row>
      <xdr:rowOff>64008</xdr:rowOff>
    </xdr:to>
    <xdr:cxnSp macro="">
      <xdr:nvCxnSpPr>
        <xdr:cNvPr id="372" name="直線コネクタ 371">
          <a:extLst>
            <a:ext uri="{FF2B5EF4-FFF2-40B4-BE49-F238E27FC236}">
              <a16:creationId xmlns:a16="http://schemas.microsoft.com/office/drawing/2014/main" id="{00000000-0008-0000-0100-000074010000}"/>
            </a:ext>
          </a:extLst>
        </xdr:cNvPr>
        <xdr:cNvCxnSpPr/>
      </xdr:nvCxnSpPr>
      <xdr:spPr>
        <a:xfrm flipV="1">
          <a:off x="6972300" y="14632115"/>
          <a:ext cx="889000" cy="5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154767</xdr:rowOff>
    </xdr:from>
    <xdr:ext cx="469744" cy="259045"/>
    <xdr:sp macro="" textlink="">
      <xdr:nvSpPr>
        <xdr:cNvPr id="373" name="n_1aveValue【公営住宅】&#10;一人当たり面積">
          <a:extLst>
            <a:ext uri="{FF2B5EF4-FFF2-40B4-BE49-F238E27FC236}">
              <a16:creationId xmlns:a16="http://schemas.microsoft.com/office/drawing/2014/main" id="{00000000-0008-0000-0100-000075010000}"/>
            </a:ext>
          </a:extLst>
        </xdr:cNvPr>
        <xdr:cNvSpPr txBox="1"/>
      </xdr:nvSpPr>
      <xdr:spPr>
        <a:xfrm>
          <a:off x="9391727" y="14213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151909</xdr:rowOff>
    </xdr:from>
    <xdr:ext cx="469744" cy="259045"/>
    <xdr:sp macro="" textlink="">
      <xdr:nvSpPr>
        <xdr:cNvPr id="374" name="n_2aveValue【公営住宅】&#10;一人当たり面積">
          <a:extLst>
            <a:ext uri="{FF2B5EF4-FFF2-40B4-BE49-F238E27FC236}">
              <a16:creationId xmlns:a16="http://schemas.microsoft.com/office/drawing/2014/main" id="{00000000-0008-0000-0100-000076010000}"/>
            </a:ext>
          </a:extLst>
        </xdr:cNvPr>
        <xdr:cNvSpPr txBox="1"/>
      </xdr:nvSpPr>
      <xdr:spPr>
        <a:xfrm>
          <a:off x="8515427" y="14210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154385</xdr:rowOff>
    </xdr:from>
    <xdr:ext cx="469744" cy="259045"/>
    <xdr:sp macro="" textlink="">
      <xdr:nvSpPr>
        <xdr:cNvPr id="375" name="n_3aveValue【公営住宅】&#10;一人当たり面積">
          <a:extLst>
            <a:ext uri="{FF2B5EF4-FFF2-40B4-BE49-F238E27FC236}">
              <a16:creationId xmlns:a16="http://schemas.microsoft.com/office/drawing/2014/main" id="{00000000-0008-0000-0100-000077010000}"/>
            </a:ext>
          </a:extLst>
        </xdr:cNvPr>
        <xdr:cNvSpPr txBox="1"/>
      </xdr:nvSpPr>
      <xdr:spPr>
        <a:xfrm>
          <a:off x="7626427" y="14213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19511</xdr:rowOff>
    </xdr:from>
    <xdr:ext cx="469744" cy="259045"/>
    <xdr:sp macro="" textlink="">
      <xdr:nvSpPr>
        <xdr:cNvPr id="376" name="n_4aveValue【公営住宅】&#10;一人当たり面積">
          <a:extLst>
            <a:ext uri="{FF2B5EF4-FFF2-40B4-BE49-F238E27FC236}">
              <a16:creationId xmlns:a16="http://schemas.microsoft.com/office/drawing/2014/main" id="{00000000-0008-0000-0100-000078010000}"/>
            </a:ext>
          </a:extLst>
        </xdr:cNvPr>
        <xdr:cNvSpPr txBox="1"/>
      </xdr:nvSpPr>
      <xdr:spPr>
        <a:xfrm>
          <a:off x="6737427" y="14249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92028</xdr:rowOff>
    </xdr:from>
    <xdr:ext cx="469744" cy="259045"/>
    <xdr:sp macro="" textlink="">
      <xdr:nvSpPr>
        <xdr:cNvPr id="377" name="n_1mainValue【公営住宅】&#10;一人当たり面積">
          <a:extLst>
            <a:ext uri="{FF2B5EF4-FFF2-40B4-BE49-F238E27FC236}">
              <a16:creationId xmlns:a16="http://schemas.microsoft.com/office/drawing/2014/main" id="{00000000-0008-0000-0100-000079010000}"/>
            </a:ext>
          </a:extLst>
        </xdr:cNvPr>
        <xdr:cNvSpPr txBox="1"/>
      </xdr:nvSpPr>
      <xdr:spPr>
        <a:xfrm>
          <a:off x="9391727" y="14665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95838</xdr:rowOff>
    </xdr:from>
    <xdr:ext cx="469744" cy="259045"/>
    <xdr:sp macro="" textlink="">
      <xdr:nvSpPr>
        <xdr:cNvPr id="378" name="n_2mainValue【公営住宅】&#10;一人当たり面積">
          <a:extLst>
            <a:ext uri="{FF2B5EF4-FFF2-40B4-BE49-F238E27FC236}">
              <a16:creationId xmlns:a16="http://schemas.microsoft.com/office/drawing/2014/main" id="{00000000-0008-0000-0100-00007A010000}"/>
            </a:ext>
          </a:extLst>
        </xdr:cNvPr>
        <xdr:cNvSpPr txBox="1"/>
      </xdr:nvSpPr>
      <xdr:spPr>
        <a:xfrm>
          <a:off x="8515427" y="14669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100792</xdr:rowOff>
    </xdr:from>
    <xdr:ext cx="469744" cy="259045"/>
    <xdr:sp macro="" textlink="">
      <xdr:nvSpPr>
        <xdr:cNvPr id="379" name="n_3mainValue【公営住宅】&#10;一人当たり面積">
          <a:extLst>
            <a:ext uri="{FF2B5EF4-FFF2-40B4-BE49-F238E27FC236}">
              <a16:creationId xmlns:a16="http://schemas.microsoft.com/office/drawing/2014/main" id="{00000000-0008-0000-0100-00007B010000}"/>
            </a:ext>
          </a:extLst>
        </xdr:cNvPr>
        <xdr:cNvSpPr txBox="1"/>
      </xdr:nvSpPr>
      <xdr:spPr>
        <a:xfrm>
          <a:off x="7626427" y="14674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105935</xdr:rowOff>
    </xdr:from>
    <xdr:ext cx="469744" cy="259045"/>
    <xdr:sp macro="" textlink="">
      <xdr:nvSpPr>
        <xdr:cNvPr id="380" name="n_4mainValue【公営住宅】&#10;一人当たり面積">
          <a:extLst>
            <a:ext uri="{FF2B5EF4-FFF2-40B4-BE49-F238E27FC236}">
              <a16:creationId xmlns:a16="http://schemas.microsoft.com/office/drawing/2014/main" id="{00000000-0008-0000-0100-00007C010000}"/>
            </a:ext>
          </a:extLst>
        </xdr:cNvPr>
        <xdr:cNvSpPr txBox="1"/>
      </xdr:nvSpPr>
      <xdr:spPr>
        <a:xfrm>
          <a:off x="6737427" y="14679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00000000-0008-0000-0100-00007D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00000000-0008-0000-0100-00007E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00000000-0008-0000-0100-00007F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00000000-0008-0000-0100-000080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00000000-0008-0000-0100-000081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00000000-0008-0000-0100-000082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00000000-0008-0000-0100-000083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00000000-0008-0000-0100-000084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9" name="正方形/長方形 388">
          <a:extLst>
            <a:ext uri="{FF2B5EF4-FFF2-40B4-BE49-F238E27FC236}">
              <a16:creationId xmlns:a16="http://schemas.microsoft.com/office/drawing/2014/main" id="{00000000-0008-0000-0100-000085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0" name="正方形/長方形 389">
          <a:extLst>
            <a:ext uri="{FF2B5EF4-FFF2-40B4-BE49-F238E27FC236}">
              <a16:creationId xmlns:a16="http://schemas.microsoft.com/office/drawing/2014/main" id="{00000000-0008-0000-0100-000086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1" name="正方形/長方形 390">
          <a:extLst>
            <a:ext uri="{FF2B5EF4-FFF2-40B4-BE49-F238E27FC236}">
              <a16:creationId xmlns:a16="http://schemas.microsoft.com/office/drawing/2014/main" id="{00000000-0008-0000-0100-000087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2" name="正方形/長方形 391">
          <a:extLst>
            <a:ext uri="{FF2B5EF4-FFF2-40B4-BE49-F238E27FC236}">
              <a16:creationId xmlns:a16="http://schemas.microsoft.com/office/drawing/2014/main" id="{00000000-0008-0000-0100-000088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3" name="正方形/長方形 392">
          <a:extLst>
            <a:ext uri="{FF2B5EF4-FFF2-40B4-BE49-F238E27FC236}">
              <a16:creationId xmlns:a16="http://schemas.microsoft.com/office/drawing/2014/main" id="{00000000-0008-0000-0100-000089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4" name="正方形/長方形 393">
          <a:extLst>
            <a:ext uri="{FF2B5EF4-FFF2-40B4-BE49-F238E27FC236}">
              <a16:creationId xmlns:a16="http://schemas.microsoft.com/office/drawing/2014/main" id="{00000000-0008-0000-0100-00008A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5" name="正方形/長方形 394">
          <a:extLst>
            <a:ext uri="{FF2B5EF4-FFF2-40B4-BE49-F238E27FC236}">
              <a16:creationId xmlns:a16="http://schemas.microsoft.com/office/drawing/2014/main" id="{00000000-0008-0000-0100-00008B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6" name="正方形/長方形 395">
          <a:extLst>
            <a:ext uri="{FF2B5EF4-FFF2-40B4-BE49-F238E27FC236}">
              <a16:creationId xmlns:a16="http://schemas.microsoft.com/office/drawing/2014/main" id="{00000000-0008-0000-0100-00008C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7" name="正方形/長方形 396">
          <a:extLst>
            <a:ext uri="{FF2B5EF4-FFF2-40B4-BE49-F238E27FC236}">
              <a16:creationId xmlns:a16="http://schemas.microsoft.com/office/drawing/2014/main" id="{00000000-0008-0000-0100-00008D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8" name="正方形/長方形 397">
          <a:extLst>
            <a:ext uri="{FF2B5EF4-FFF2-40B4-BE49-F238E27FC236}">
              <a16:creationId xmlns:a16="http://schemas.microsoft.com/office/drawing/2014/main" id="{00000000-0008-0000-0100-00008E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9" name="正方形/長方形 398">
          <a:extLst>
            <a:ext uri="{FF2B5EF4-FFF2-40B4-BE49-F238E27FC236}">
              <a16:creationId xmlns:a16="http://schemas.microsoft.com/office/drawing/2014/main" id="{00000000-0008-0000-0100-00008F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0" name="正方形/長方形 399">
          <a:extLst>
            <a:ext uri="{FF2B5EF4-FFF2-40B4-BE49-F238E27FC236}">
              <a16:creationId xmlns:a16="http://schemas.microsoft.com/office/drawing/2014/main" id="{00000000-0008-0000-0100-000090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1" name="正方形/長方形 400">
          <a:extLst>
            <a:ext uri="{FF2B5EF4-FFF2-40B4-BE49-F238E27FC236}">
              <a16:creationId xmlns:a16="http://schemas.microsoft.com/office/drawing/2014/main" id="{00000000-0008-0000-0100-000091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2" name="正方形/長方形 401">
          <a:extLst>
            <a:ext uri="{FF2B5EF4-FFF2-40B4-BE49-F238E27FC236}">
              <a16:creationId xmlns:a16="http://schemas.microsoft.com/office/drawing/2014/main" id="{00000000-0008-0000-0100-000092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3" name="正方形/長方形 402">
          <a:extLst>
            <a:ext uri="{FF2B5EF4-FFF2-40B4-BE49-F238E27FC236}">
              <a16:creationId xmlns:a16="http://schemas.microsoft.com/office/drawing/2014/main" id="{00000000-0008-0000-0100-000093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4" name="正方形/長方形 403">
          <a:extLst>
            <a:ext uri="{FF2B5EF4-FFF2-40B4-BE49-F238E27FC236}">
              <a16:creationId xmlns:a16="http://schemas.microsoft.com/office/drawing/2014/main" id="{00000000-0008-0000-0100-000094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5" name="テキスト ボックス 404">
          <a:extLst>
            <a:ext uri="{FF2B5EF4-FFF2-40B4-BE49-F238E27FC236}">
              <a16:creationId xmlns:a16="http://schemas.microsoft.com/office/drawing/2014/main" id="{00000000-0008-0000-0100-000095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6" name="直線コネクタ 405">
          <a:extLst>
            <a:ext uri="{FF2B5EF4-FFF2-40B4-BE49-F238E27FC236}">
              <a16:creationId xmlns:a16="http://schemas.microsoft.com/office/drawing/2014/main" id="{00000000-0008-0000-0100-000096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7" name="テキスト ボックス 406">
          <a:extLst>
            <a:ext uri="{FF2B5EF4-FFF2-40B4-BE49-F238E27FC236}">
              <a16:creationId xmlns:a16="http://schemas.microsoft.com/office/drawing/2014/main" id="{00000000-0008-0000-0100-000097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8" name="直線コネクタ 407">
          <a:extLst>
            <a:ext uri="{FF2B5EF4-FFF2-40B4-BE49-F238E27FC236}">
              <a16:creationId xmlns:a16="http://schemas.microsoft.com/office/drawing/2014/main" id="{00000000-0008-0000-0100-000098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9" name="テキスト ボックス 408">
          <a:extLst>
            <a:ext uri="{FF2B5EF4-FFF2-40B4-BE49-F238E27FC236}">
              <a16:creationId xmlns:a16="http://schemas.microsoft.com/office/drawing/2014/main" id="{00000000-0008-0000-0100-000099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0" name="直線コネクタ 409">
          <a:extLst>
            <a:ext uri="{FF2B5EF4-FFF2-40B4-BE49-F238E27FC236}">
              <a16:creationId xmlns:a16="http://schemas.microsoft.com/office/drawing/2014/main" id="{00000000-0008-0000-0100-00009A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1" name="テキスト ボックス 410">
          <a:extLst>
            <a:ext uri="{FF2B5EF4-FFF2-40B4-BE49-F238E27FC236}">
              <a16:creationId xmlns:a16="http://schemas.microsoft.com/office/drawing/2014/main" id="{00000000-0008-0000-0100-00009B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2" name="直線コネクタ 411">
          <a:extLst>
            <a:ext uri="{FF2B5EF4-FFF2-40B4-BE49-F238E27FC236}">
              <a16:creationId xmlns:a16="http://schemas.microsoft.com/office/drawing/2014/main" id="{00000000-0008-0000-0100-00009C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3" name="テキスト ボックス 412">
          <a:extLst>
            <a:ext uri="{FF2B5EF4-FFF2-40B4-BE49-F238E27FC236}">
              <a16:creationId xmlns:a16="http://schemas.microsoft.com/office/drawing/2014/main" id="{00000000-0008-0000-0100-00009D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4" name="直線コネクタ 413">
          <a:extLst>
            <a:ext uri="{FF2B5EF4-FFF2-40B4-BE49-F238E27FC236}">
              <a16:creationId xmlns:a16="http://schemas.microsoft.com/office/drawing/2014/main" id="{00000000-0008-0000-0100-00009E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5" name="テキスト ボックス 414">
          <a:extLst>
            <a:ext uri="{FF2B5EF4-FFF2-40B4-BE49-F238E27FC236}">
              <a16:creationId xmlns:a16="http://schemas.microsoft.com/office/drawing/2014/main" id="{00000000-0008-0000-0100-00009F01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6" name="直線コネクタ 415">
          <a:extLst>
            <a:ext uri="{FF2B5EF4-FFF2-40B4-BE49-F238E27FC236}">
              <a16:creationId xmlns:a16="http://schemas.microsoft.com/office/drawing/2014/main" id="{00000000-0008-0000-0100-0000A001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7" name="テキスト ボックス 416">
          <a:extLst>
            <a:ext uri="{FF2B5EF4-FFF2-40B4-BE49-F238E27FC236}">
              <a16:creationId xmlns:a16="http://schemas.microsoft.com/office/drawing/2014/main" id="{00000000-0008-0000-0100-0000A101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8" name="直線コネクタ 417">
          <a:extLst>
            <a:ext uri="{FF2B5EF4-FFF2-40B4-BE49-F238E27FC236}">
              <a16:creationId xmlns:a16="http://schemas.microsoft.com/office/drawing/2014/main" id="{00000000-0008-0000-0100-0000A201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9" name="テキスト ボックス 418">
          <a:extLst>
            <a:ext uri="{FF2B5EF4-FFF2-40B4-BE49-F238E27FC236}">
              <a16:creationId xmlns:a16="http://schemas.microsoft.com/office/drawing/2014/main" id="{00000000-0008-0000-0100-0000A301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0" name="直線コネクタ 419">
          <a:extLst>
            <a:ext uri="{FF2B5EF4-FFF2-40B4-BE49-F238E27FC236}">
              <a16:creationId xmlns:a16="http://schemas.microsoft.com/office/drawing/2014/main" id="{00000000-0008-0000-0100-0000A4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1" name="【認定こども園・幼稚園・保育所】&#10;有形固定資産減価償却率グラフ枠">
          <a:extLst>
            <a:ext uri="{FF2B5EF4-FFF2-40B4-BE49-F238E27FC236}">
              <a16:creationId xmlns:a16="http://schemas.microsoft.com/office/drawing/2014/main" id="{00000000-0008-0000-0100-0000A5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37011</xdr:rowOff>
    </xdr:from>
    <xdr:to>
      <xdr:col>85</xdr:col>
      <xdr:colOff>126364</xdr:colOff>
      <xdr:row>42</xdr:row>
      <xdr:rowOff>87630</xdr:rowOff>
    </xdr:to>
    <xdr:cxnSp macro="">
      <xdr:nvCxnSpPr>
        <xdr:cNvPr id="422" name="直線コネクタ 421">
          <a:extLst>
            <a:ext uri="{FF2B5EF4-FFF2-40B4-BE49-F238E27FC236}">
              <a16:creationId xmlns:a16="http://schemas.microsoft.com/office/drawing/2014/main" id="{00000000-0008-0000-0100-0000A6010000}"/>
            </a:ext>
          </a:extLst>
        </xdr:cNvPr>
        <xdr:cNvCxnSpPr/>
      </xdr:nvCxnSpPr>
      <xdr:spPr>
        <a:xfrm flipV="1">
          <a:off x="16318864" y="5866311"/>
          <a:ext cx="0" cy="14222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91457</xdr:rowOff>
    </xdr:from>
    <xdr:ext cx="405111" cy="259045"/>
    <xdr:sp macro="" textlink="">
      <xdr:nvSpPr>
        <xdr:cNvPr id="423" name="【認定こども園・幼稚園・保育所】&#10;有形固定資産減価償却率最小値テキスト">
          <a:extLst>
            <a:ext uri="{FF2B5EF4-FFF2-40B4-BE49-F238E27FC236}">
              <a16:creationId xmlns:a16="http://schemas.microsoft.com/office/drawing/2014/main" id="{00000000-0008-0000-0100-0000A7010000}"/>
            </a:ext>
          </a:extLst>
        </xdr:cNvPr>
        <xdr:cNvSpPr txBox="1"/>
      </xdr:nvSpPr>
      <xdr:spPr>
        <a:xfrm>
          <a:off x="16357600" y="729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87630</xdr:rowOff>
    </xdr:from>
    <xdr:to>
      <xdr:col>86</xdr:col>
      <xdr:colOff>25400</xdr:colOff>
      <xdr:row>42</xdr:row>
      <xdr:rowOff>87630</xdr:rowOff>
    </xdr:to>
    <xdr:cxnSp macro="">
      <xdr:nvCxnSpPr>
        <xdr:cNvPr id="424" name="直線コネクタ 423">
          <a:extLst>
            <a:ext uri="{FF2B5EF4-FFF2-40B4-BE49-F238E27FC236}">
              <a16:creationId xmlns:a16="http://schemas.microsoft.com/office/drawing/2014/main" id="{00000000-0008-0000-0100-0000A8010000}"/>
            </a:ext>
          </a:extLst>
        </xdr:cNvPr>
        <xdr:cNvCxnSpPr/>
      </xdr:nvCxnSpPr>
      <xdr:spPr>
        <a:xfrm>
          <a:off x="16230600" y="7288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155138</xdr:rowOff>
    </xdr:from>
    <xdr:ext cx="405111" cy="259045"/>
    <xdr:sp macro="" textlink="">
      <xdr:nvSpPr>
        <xdr:cNvPr id="425" name="【認定こども園・幼稚園・保育所】&#10;有形固定資産減価償却率最大値テキスト">
          <a:extLst>
            <a:ext uri="{FF2B5EF4-FFF2-40B4-BE49-F238E27FC236}">
              <a16:creationId xmlns:a16="http://schemas.microsoft.com/office/drawing/2014/main" id="{00000000-0008-0000-0100-0000A9010000}"/>
            </a:ext>
          </a:extLst>
        </xdr:cNvPr>
        <xdr:cNvSpPr txBox="1"/>
      </xdr:nvSpPr>
      <xdr:spPr>
        <a:xfrm>
          <a:off x="16357600" y="5641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37011</xdr:rowOff>
    </xdr:from>
    <xdr:to>
      <xdr:col>86</xdr:col>
      <xdr:colOff>25400</xdr:colOff>
      <xdr:row>34</xdr:row>
      <xdr:rowOff>37011</xdr:rowOff>
    </xdr:to>
    <xdr:cxnSp macro="">
      <xdr:nvCxnSpPr>
        <xdr:cNvPr id="426" name="直線コネクタ 425">
          <a:extLst>
            <a:ext uri="{FF2B5EF4-FFF2-40B4-BE49-F238E27FC236}">
              <a16:creationId xmlns:a16="http://schemas.microsoft.com/office/drawing/2014/main" id="{00000000-0008-0000-0100-0000AA010000}"/>
            </a:ext>
          </a:extLst>
        </xdr:cNvPr>
        <xdr:cNvCxnSpPr/>
      </xdr:nvCxnSpPr>
      <xdr:spPr>
        <a:xfrm>
          <a:off x="16230600" y="5866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45011</xdr:rowOff>
    </xdr:from>
    <xdr:ext cx="405111" cy="259045"/>
    <xdr:sp macro="" textlink="">
      <xdr:nvSpPr>
        <xdr:cNvPr id="427" name="【認定こども園・幼稚園・保育所】&#10;有形固定資産減価償却率平均値テキスト">
          <a:extLst>
            <a:ext uri="{FF2B5EF4-FFF2-40B4-BE49-F238E27FC236}">
              <a16:creationId xmlns:a16="http://schemas.microsoft.com/office/drawing/2014/main" id="{00000000-0008-0000-0100-0000AB010000}"/>
            </a:ext>
          </a:extLst>
        </xdr:cNvPr>
        <xdr:cNvSpPr txBox="1"/>
      </xdr:nvSpPr>
      <xdr:spPr>
        <a:xfrm>
          <a:off x="16357600" y="63886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22134</xdr:rowOff>
    </xdr:from>
    <xdr:to>
      <xdr:col>85</xdr:col>
      <xdr:colOff>177800</xdr:colOff>
      <xdr:row>38</xdr:row>
      <xdr:rowOff>123734</xdr:rowOff>
    </xdr:to>
    <xdr:sp macro="" textlink="">
      <xdr:nvSpPr>
        <xdr:cNvPr id="428" name="フローチャート: 判断 427">
          <a:extLst>
            <a:ext uri="{FF2B5EF4-FFF2-40B4-BE49-F238E27FC236}">
              <a16:creationId xmlns:a16="http://schemas.microsoft.com/office/drawing/2014/main" id="{00000000-0008-0000-0100-0000AC010000}"/>
            </a:ext>
          </a:extLst>
        </xdr:cNvPr>
        <xdr:cNvSpPr/>
      </xdr:nvSpPr>
      <xdr:spPr>
        <a:xfrm>
          <a:off x="16268700" y="6537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35197</xdr:rowOff>
    </xdr:from>
    <xdr:to>
      <xdr:col>81</xdr:col>
      <xdr:colOff>101600</xdr:colOff>
      <xdr:row>38</xdr:row>
      <xdr:rowOff>136797</xdr:rowOff>
    </xdr:to>
    <xdr:sp macro="" textlink="">
      <xdr:nvSpPr>
        <xdr:cNvPr id="429" name="フローチャート: 判断 428">
          <a:extLst>
            <a:ext uri="{FF2B5EF4-FFF2-40B4-BE49-F238E27FC236}">
              <a16:creationId xmlns:a16="http://schemas.microsoft.com/office/drawing/2014/main" id="{00000000-0008-0000-0100-0000AD010000}"/>
            </a:ext>
          </a:extLst>
        </xdr:cNvPr>
        <xdr:cNvSpPr/>
      </xdr:nvSpPr>
      <xdr:spPr>
        <a:xfrm>
          <a:off x="15430500" y="6550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5806</xdr:rowOff>
    </xdr:from>
    <xdr:to>
      <xdr:col>76</xdr:col>
      <xdr:colOff>165100</xdr:colOff>
      <xdr:row>38</xdr:row>
      <xdr:rowOff>107406</xdr:rowOff>
    </xdr:to>
    <xdr:sp macro="" textlink="">
      <xdr:nvSpPr>
        <xdr:cNvPr id="430" name="フローチャート: 判断 429">
          <a:extLst>
            <a:ext uri="{FF2B5EF4-FFF2-40B4-BE49-F238E27FC236}">
              <a16:creationId xmlns:a16="http://schemas.microsoft.com/office/drawing/2014/main" id="{00000000-0008-0000-0100-0000AE010000}"/>
            </a:ext>
          </a:extLst>
        </xdr:cNvPr>
        <xdr:cNvSpPr/>
      </xdr:nvSpPr>
      <xdr:spPr>
        <a:xfrm>
          <a:off x="14541500" y="652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164193</xdr:rowOff>
    </xdr:from>
    <xdr:to>
      <xdr:col>72</xdr:col>
      <xdr:colOff>38100</xdr:colOff>
      <xdr:row>38</xdr:row>
      <xdr:rowOff>94343</xdr:rowOff>
    </xdr:to>
    <xdr:sp macro="" textlink="">
      <xdr:nvSpPr>
        <xdr:cNvPr id="431" name="フローチャート: 判断 430">
          <a:extLst>
            <a:ext uri="{FF2B5EF4-FFF2-40B4-BE49-F238E27FC236}">
              <a16:creationId xmlns:a16="http://schemas.microsoft.com/office/drawing/2014/main" id="{00000000-0008-0000-0100-0000AF010000}"/>
            </a:ext>
          </a:extLst>
        </xdr:cNvPr>
        <xdr:cNvSpPr/>
      </xdr:nvSpPr>
      <xdr:spPr>
        <a:xfrm>
          <a:off x="13652500" y="650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170724</xdr:rowOff>
    </xdr:from>
    <xdr:to>
      <xdr:col>67</xdr:col>
      <xdr:colOff>101600</xdr:colOff>
      <xdr:row>38</xdr:row>
      <xdr:rowOff>100874</xdr:rowOff>
    </xdr:to>
    <xdr:sp macro="" textlink="">
      <xdr:nvSpPr>
        <xdr:cNvPr id="432" name="フローチャート: 判断 431">
          <a:extLst>
            <a:ext uri="{FF2B5EF4-FFF2-40B4-BE49-F238E27FC236}">
              <a16:creationId xmlns:a16="http://schemas.microsoft.com/office/drawing/2014/main" id="{00000000-0008-0000-0100-0000B0010000}"/>
            </a:ext>
          </a:extLst>
        </xdr:cNvPr>
        <xdr:cNvSpPr/>
      </xdr:nvSpPr>
      <xdr:spPr>
        <a:xfrm>
          <a:off x="12763500" y="651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00000000-0008-0000-0100-0000B1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00000000-0008-0000-0100-0000B2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00000000-0008-0000-0100-0000B3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00000000-0008-0000-0100-0000B4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00000000-0008-0000-0100-0000B5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165826</xdr:rowOff>
    </xdr:from>
    <xdr:to>
      <xdr:col>85</xdr:col>
      <xdr:colOff>177800</xdr:colOff>
      <xdr:row>41</xdr:row>
      <xdr:rowOff>95976</xdr:rowOff>
    </xdr:to>
    <xdr:sp macro="" textlink="">
      <xdr:nvSpPr>
        <xdr:cNvPr id="438" name="楕円 437">
          <a:extLst>
            <a:ext uri="{FF2B5EF4-FFF2-40B4-BE49-F238E27FC236}">
              <a16:creationId xmlns:a16="http://schemas.microsoft.com/office/drawing/2014/main" id="{00000000-0008-0000-0100-0000B6010000}"/>
            </a:ext>
          </a:extLst>
        </xdr:cNvPr>
        <xdr:cNvSpPr/>
      </xdr:nvSpPr>
      <xdr:spPr>
        <a:xfrm>
          <a:off x="16268700" y="7023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144253</xdr:rowOff>
    </xdr:from>
    <xdr:ext cx="405111" cy="259045"/>
    <xdr:sp macro="" textlink="">
      <xdr:nvSpPr>
        <xdr:cNvPr id="439" name="【認定こども園・幼稚園・保育所】&#10;有形固定資産減価償却率該当値テキスト">
          <a:extLst>
            <a:ext uri="{FF2B5EF4-FFF2-40B4-BE49-F238E27FC236}">
              <a16:creationId xmlns:a16="http://schemas.microsoft.com/office/drawing/2014/main" id="{00000000-0008-0000-0100-0000B7010000}"/>
            </a:ext>
          </a:extLst>
        </xdr:cNvPr>
        <xdr:cNvSpPr txBox="1"/>
      </xdr:nvSpPr>
      <xdr:spPr>
        <a:xfrm>
          <a:off x="16357600" y="7002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131535</xdr:rowOff>
    </xdr:from>
    <xdr:to>
      <xdr:col>81</xdr:col>
      <xdr:colOff>101600</xdr:colOff>
      <xdr:row>41</xdr:row>
      <xdr:rowOff>61685</xdr:rowOff>
    </xdr:to>
    <xdr:sp macro="" textlink="">
      <xdr:nvSpPr>
        <xdr:cNvPr id="440" name="楕円 439">
          <a:extLst>
            <a:ext uri="{FF2B5EF4-FFF2-40B4-BE49-F238E27FC236}">
              <a16:creationId xmlns:a16="http://schemas.microsoft.com/office/drawing/2014/main" id="{00000000-0008-0000-0100-0000B8010000}"/>
            </a:ext>
          </a:extLst>
        </xdr:cNvPr>
        <xdr:cNvSpPr/>
      </xdr:nvSpPr>
      <xdr:spPr>
        <a:xfrm>
          <a:off x="15430500" y="6989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10885</xdr:rowOff>
    </xdr:from>
    <xdr:to>
      <xdr:col>85</xdr:col>
      <xdr:colOff>127000</xdr:colOff>
      <xdr:row>41</xdr:row>
      <xdr:rowOff>45176</xdr:rowOff>
    </xdr:to>
    <xdr:cxnSp macro="">
      <xdr:nvCxnSpPr>
        <xdr:cNvPr id="441" name="直線コネクタ 440">
          <a:extLst>
            <a:ext uri="{FF2B5EF4-FFF2-40B4-BE49-F238E27FC236}">
              <a16:creationId xmlns:a16="http://schemas.microsoft.com/office/drawing/2014/main" id="{00000000-0008-0000-0100-0000B9010000}"/>
            </a:ext>
          </a:extLst>
        </xdr:cNvPr>
        <xdr:cNvCxnSpPr/>
      </xdr:nvCxnSpPr>
      <xdr:spPr>
        <a:xfrm>
          <a:off x="15481300" y="7040335"/>
          <a:ext cx="8382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111941</xdr:rowOff>
    </xdr:from>
    <xdr:to>
      <xdr:col>76</xdr:col>
      <xdr:colOff>165100</xdr:colOff>
      <xdr:row>41</xdr:row>
      <xdr:rowOff>42091</xdr:rowOff>
    </xdr:to>
    <xdr:sp macro="" textlink="">
      <xdr:nvSpPr>
        <xdr:cNvPr id="442" name="楕円 441">
          <a:extLst>
            <a:ext uri="{FF2B5EF4-FFF2-40B4-BE49-F238E27FC236}">
              <a16:creationId xmlns:a16="http://schemas.microsoft.com/office/drawing/2014/main" id="{00000000-0008-0000-0100-0000BA010000}"/>
            </a:ext>
          </a:extLst>
        </xdr:cNvPr>
        <xdr:cNvSpPr/>
      </xdr:nvSpPr>
      <xdr:spPr>
        <a:xfrm>
          <a:off x="14541500" y="6969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162741</xdr:rowOff>
    </xdr:from>
    <xdr:to>
      <xdr:col>81</xdr:col>
      <xdr:colOff>50800</xdr:colOff>
      <xdr:row>41</xdr:row>
      <xdr:rowOff>10885</xdr:rowOff>
    </xdr:to>
    <xdr:cxnSp macro="">
      <xdr:nvCxnSpPr>
        <xdr:cNvPr id="443" name="直線コネクタ 442">
          <a:extLst>
            <a:ext uri="{FF2B5EF4-FFF2-40B4-BE49-F238E27FC236}">
              <a16:creationId xmlns:a16="http://schemas.microsoft.com/office/drawing/2014/main" id="{00000000-0008-0000-0100-0000BB010000}"/>
            </a:ext>
          </a:extLst>
        </xdr:cNvPr>
        <xdr:cNvCxnSpPr/>
      </xdr:nvCxnSpPr>
      <xdr:spPr>
        <a:xfrm>
          <a:off x="14592300" y="7020741"/>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74385</xdr:rowOff>
    </xdr:from>
    <xdr:to>
      <xdr:col>72</xdr:col>
      <xdr:colOff>38100</xdr:colOff>
      <xdr:row>41</xdr:row>
      <xdr:rowOff>4535</xdr:rowOff>
    </xdr:to>
    <xdr:sp macro="" textlink="">
      <xdr:nvSpPr>
        <xdr:cNvPr id="444" name="楕円 443">
          <a:extLst>
            <a:ext uri="{FF2B5EF4-FFF2-40B4-BE49-F238E27FC236}">
              <a16:creationId xmlns:a16="http://schemas.microsoft.com/office/drawing/2014/main" id="{00000000-0008-0000-0100-0000BC010000}"/>
            </a:ext>
          </a:extLst>
        </xdr:cNvPr>
        <xdr:cNvSpPr/>
      </xdr:nvSpPr>
      <xdr:spPr>
        <a:xfrm>
          <a:off x="13652500" y="6932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125185</xdr:rowOff>
    </xdr:from>
    <xdr:to>
      <xdr:col>76</xdr:col>
      <xdr:colOff>114300</xdr:colOff>
      <xdr:row>40</xdr:row>
      <xdr:rowOff>162741</xdr:rowOff>
    </xdr:to>
    <xdr:cxnSp macro="">
      <xdr:nvCxnSpPr>
        <xdr:cNvPr id="445" name="直線コネクタ 444">
          <a:extLst>
            <a:ext uri="{FF2B5EF4-FFF2-40B4-BE49-F238E27FC236}">
              <a16:creationId xmlns:a16="http://schemas.microsoft.com/office/drawing/2014/main" id="{00000000-0008-0000-0100-0000BD010000}"/>
            </a:ext>
          </a:extLst>
        </xdr:cNvPr>
        <xdr:cNvCxnSpPr/>
      </xdr:nvCxnSpPr>
      <xdr:spPr>
        <a:xfrm>
          <a:off x="13703300" y="6983185"/>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53159</xdr:rowOff>
    </xdr:from>
    <xdr:to>
      <xdr:col>67</xdr:col>
      <xdr:colOff>101600</xdr:colOff>
      <xdr:row>40</xdr:row>
      <xdr:rowOff>154759</xdr:rowOff>
    </xdr:to>
    <xdr:sp macro="" textlink="">
      <xdr:nvSpPr>
        <xdr:cNvPr id="446" name="楕円 445">
          <a:extLst>
            <a:ext uri="{FF2B5EF4-FFF2-40B4-BE49-F238E27FC236}">
              <a16:creationId xmlns:a16="http://schemas.microsoft.com/office/drawing/2014/main" id="{00000000-0008-0000-0100-0000BE010000}"/>
            </a:ext>
          </a:extLst>
        </xdr:cNvPr>
        <xdr:cNvSpPr/>
      </xdr:nvSpPr>
      <xdr:spPr>
        <a:xfrm>
          <a:off x="12763500" y="6911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103959</xdr:rowOff>
    </xdr:from>
    <xdr:to>
      <xdr:col>71</xdr:col>
      <xdr:colOff>177800</xdr:colOff>
      <xdr:row>40</xdr:row>
      <xdr:rowOff>125185</xdr:rowOff>
    </xdr:to>
    <xdr:cxnSp macro="">
      <xdr:nvCxnSpPr>
        <xdr:cNvPr id="447" name="直線コネクタ 446">
          <a:extLst>
            <a:ext uri="{FF2B5EF4-FFF2-40B4-BE49-F238E27FC236}">
              <a16:creationId xmlns:a16="http://schemas.microsoft.com/office/drawing/2014/main" id="{00000000-0008-0000-0100-0000BF010000}"/>
            </a:ext>
          </a:extLst>
        </xdr:cNvPr>
        <xdr:cNvCxnSpPr/>
      </xdr:nvCxnSpPr>
      <xdr:spPr>
        <a:xfrm>
          <a:off x="12814300" y="6961959"/>
          <a:ext cx="889000" cy="21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153324</xdr:rowOff>
    </xdr:from>
    <xdr:ext cx="405111" cy="259045"/>
    <xdr:sp macro="" textlink="">
      <xdr:nvSpPr>
        <xdr:cNvPr id="448" name="n_1aveValue【認定こども園・幼稚園・保育所】&#10;有形固定資産減価償却率">
          <a:extLst>
            <a:ext uri="{FF2B5EF4-FFF2-40B4-BE49-F238E27FC236}">
              <a16:creationId xmlns:a16="http://schemas.microsoft.com/office/drawing/2014/main" id="{00000000-0008-0000-0100-0000C0010000}"/>
            </a:ext>
          </a:extLst>
        </xdr:cNvPr>
        <xdr:cNvSpPr txBox="1"/>
      </xdr:nvSpPr>
      <xdr:spPr>
        <a:xfrm>
          <a:off x="15266044" y="63255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123933</xdr:rowOff>
    </xdr:from>
    <xdr:ext cx="405111" cy="259045"/>
    <xdr:sp macro="" textlink="">
      <xdr:nvSpPr>
        <xdr:cNvPr id="449" name="n_2aveValue【認定こども園・幼稚園・保育所】&#10;有形固定資産減価償却率">
          <a:extLst>
            <a:ext uri="{FF2B5EF4-FFF2-40B4-BE49-F238E27FC236}">
              <a16:creationId xmlns:a16="http://schemas.microsoft.com/office/drawing/2014/main" id="{00000000-0008-0000-0100-0000C1010000}"/>
            </a:ext>
          </a:extLst>
        </xdr:cNvPr>
        <xdr:cNvSpPr txBox="1"/>
      </xdr:nvSpPr>
      <xdr:spPr>
        <a:xfrm>
          <a:off x="14389744" y="6296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110870</xdr:rowOff>
    </xdr:from>
    <xdr:ext cx="405111" cy="259045"/>
    <xdr:sp macro="" textlink="">
      <xdr:nvSpPr>
        <xdr:cNvPr id="450" name="n_3aveValue【認定こども園・幼稚園・保育所】&#10;有形固定資産減価償却率">
          <a:extLst>
            <a:ext uri="{FF2B5EF4-FFF2-40B4-BE49-F238E27FC236}">
              <a16:creationId xmlns:a16="http://schemas.microsoft.com/office/drawing/2014/main" id="{00000000-0008-0000-0100-0000C2010000}"/>
            </a:ext>
          </a:extLst>
        </xdr:cNvPr>
        <xdr:cNvSpPr txBox="1"/>
      </xdr:nvSpPr>
      <xdr:spPr>
        <a:xfrm>
          <a:off x="13500744" y="6283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117401</xdr:rowOff>
    </xdr:from>
    <xdr:ext cx="405111" cy="259045"/>
    <xdr:sp macro="" textlink="">
      <xdr:nvSpPr>
        <xdr:cNvPr id="451" name="n_4aveValue【認定こども園・幼稚園・保育所】&#10;有形固定資産減価償却率">
          <a:extLst>
            <a:ext uri="{FF2B5EF4-FFF2-40B4-BE49-F238E27FC236}">
              <a16:creationId xmlns:a16="http://schemas.microsoft.com/office/drawing/2014/main" id="{00000000-0008-0000-0100-0000C3010000}"/>
            </a:ext>
          </a:extLst>
        </xdr:cNvPr>
        <xdr:cNvSpPr txBox="1"/>
      </xdr:nvSpPr>
      <xdr:spPr>
        <a:xfrm>
          <a:off x="12611744" y="6289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52812</xdr:rowOff>
    </xdr:from>
    <xdr:ext cx="405111" cy="259045"/>
    <xdr:sp macro="" textlink="">
      <xdr:nvSpPr>
        <xdr:cNvPr id="452" name="n_1mainValue【認定こども園・幼稚園・保育所】&#10;有形固定資産減価償却率">
          <a:extLst>
            <a:ext uri="{FF2B5EF4-FFF2-40B4-BE49-F238E27FC236}">
              <a16:creationId xmlns:a16="http://schemas.microsoft.com/office/drawing/2014/main" id="{00000000-0008-0000-0100-0000C4010000}"/>
            </a:ext>
          </a:extLst>
        </xdr:cNvPr>
        <xdr:cNvSpPr txBox="1"/>
      </xdr:nvSpPr>
      <xdr:spPr>
        <a:xfrm>
          <a:off x="15266044" y="7082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33218</xdr:rowOff>
    </xdr:from>
    <xdr:ext cx="405111" cy="259045"/>
    <xdr:sp macro="" textlink="">
      <xdr:nvSpPr>
        <xdr:cNvPr id="453" name="n_2mainValue【認定こども園・幼稚園・保育所】&#10;有形固定資産減価償却率">
          <a:extLst>
            <a:ext uri="{FF2B5EF4-FFF2-40B4-BE49-F238E27FC236}">
              <a16:creationId xmlns:a16="http://schemas.microsoft.com/office/drawing/2014/main" id="{00000000-0008-0000-0100-0000C5010000}"/>
            </a:ext>
          </a:extLst>
        </xdr:cNvPr>
        <xdr:cNvSpPr txBox="1"/>
      </xdr:nvSpPr>
      <xdr:spPr>
        <a:xfrm>
          <a:off x="14389744" y="70626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167112</xdr:rowOff>
    </xdr:from>
    <xdr:ext cx="405111" cy="259045"/>
    <xdr:sp macro="" textlink="">
      <xdr:nvSpPr>
        <xdr:cNvPr id="454" name="n_3mainValue【認定こども園・幼稚園・保育所】&#10;有形固定資産減価償却率">
          <a:extLst>
            <a:ext uri="{FF2B5EF4-FFF2-40B4-BE49-F238E27FC236}">
              <a16:creationId xmlns:a16="http://schemas.microsoft.com/office/drawing/2014/main" id="{00000000-0008-0000-0100-0000C6010000}"/>
            </a:ext>
          </a:extLst>
        </xdr:cNvPr>
        <xdr:cNvSpPr txBox="1"/>
      </xdr:nvSpPr>
      <xdr:spPr>
        <a:xfrm>
          <a:off x="13500744" y="7025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145886</xdr:rowOff>
    </xdr:from>
    <xdr:ext cx="405111" cy="259045"/>
    <xdr:sp macro="" textlink="">
      <xdr:nvSpPr>
        <xdr:cNvPr id="455" name="n_4mainValue【認定こども園・幼稚園・保育所】&#10;有形固定資産減価償却率">
          <a:extLst>
            <a:ext uri="{FF2B5EF4-FFF2-40B4-BE49-F238E27FC236}">
              <a16:creationId xmlns:a16="http://schemas.microsoft.com/office/drawing/2014/main" id="{00000000-0008-0000-0100-0000C7010000}"/>
            </a:ext>
          </a:extLst>
        </xdr:cNvPr>
        <xdr:cNvSpPr txBox="1"/>
      </xdr:nvSpPr>
      <xdr:spPr>
        <a:xfrm>
          <a:off x="12611744" y="70038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6" name="正方形/長方形 455">
          <a:extLst>
            <a:ext uri="{FF2B5EF4-FFF2-40B4-BE49-F238E27FC236}">
              <a16:creationId xmlns:a16="http://schemas.microsoft.com/office/drawing/2014/main" id="{00000000-0008-0000-0100-0000C8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7" name="正方形/長方形 456">
          <a:extLst>
            <a:ext uri="{FF2B5EF4-FFF2-40B4-BE49-F238E27FC236}">
              <a16:creationId xmlns:a16="http://schemas.microsoft.com/office/drawing/2014/main" id="{00000000-0008-0000-0100-0000C9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8" name="正方形/長方形 457">
          <a:extLst>
            <a:ext uri="{FF2B5EF4-FFF2-40B4-BE49-F238E27FC236}">
              <a16:creationId xmlns:a16="http://schemas.microsoft.com/office/drawing/2014/main" id="{00000000-0008-0000-0100-0000CA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9" name="正方形/長方形 458">
          <a:extLst>
            <a:ext uri="{FF2B5EF4-FFF2-40B4-BE49-F238E27FC236}">
              <a16:creationId xmlns:a16="http://schemas.microsoft.com/office/drawing/2014/main" id="{00000000-0008-0000-0100-0000CB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0" name="正方形/長方形 459">
          <a:extLst>
            <a:ext uri="{FF2B5EF4-FFF2-40B4-BE49-F238E27FC236}">
              <a16:creationId xmlns:a16="http://schemas.microsoft.com/office/drawing/2014/main" id="{00000000-0008-0000-0100-0000CC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1" name="正方形/長方形 460">
          <a:extLst>
            <a:ext uri="{FF2B5EF4-FFF2-40B4-BE49-F238E27FC236}">
              <a16:creationId xmlns:a16="http://schemas.microsoft.com/office/drawing/2014/main" id="{00000000-0008-0000-0100-0000CD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2" name="正方形/長方形 461">
          <a:extLst>
            <a:ext uri="{FF2B5EF4-FFF2-40B4-BE49-F238E27FC236}">
              <a16:creationId xmlns:a16="http://schemas.microsoft.com/office/drawing/2014/main" id="{00000000-0008-0000-0100-0000CE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3" name="正方形/長方形 462">
          <a:extLst>
            <a:ext uri="{FF2B5EF4-FFF2-40B4-BE49-F238E27FC236}">
              <a16:creationId xmlns:a16="http://schemas.microsoft.com/office/drawing/2014/main" id="{00000000-0008-0000-0100-0000CF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4" name="テキスト ボックス 463">
          <a:extLst>
            <a:ext uri="{FF2B5EF4-FFF2-40B4-BE49-F238E27FC236}">
              <a16:creationId xmlns:a16="http://schemas.microsoft.com/office/drawing/2014/main" id="{00000000-0008-0000-0100-0000D0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5" name="直線コネクタ 464">
          <a:extLst>
            <a:ext uri="{FF2B5EF4-FFF2-40B4-BE49-F238E27FC236}">
              <a16:creationId xmlns:a16="http://schemas.microsoft.com/office/drawing/2014/main" id="{00000000-0008-0000-0100-0000D1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6" name="直線コネクタ 465">
          <a:extLst>
            <a:ext uri="{FF2B5EF4-FFF2-40B4-BE49-F238E27FC236}">
              <a16:creationId xmlns:a16="http://schemas.microsoft.com/office/drawing/2014/main" id="{00000000-0008-0000-0100-0000D2010000}"/>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67" name="テキスト ボックス 466">
          <a:extLst>
            <a:ext uri="{FF2B5EF4-FFF2-40B4-BE49-F238E27FC236}">
              <a16:creationId xmlns:a16="http://schemas.microsoft.com/office/drawing/2014/main" id="{00000000-0008-0000-0100-0000D3010000}"/>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68" name="直線コネクタ 467">
          <a:extLst>
            <a:ext uri="{FF2B5EF4-FFF2-40B4-BE49-F238E27FC236}">
              <a16:creationId xmlns:a16="http://schemas.microsoft.com/office/drawing/2014/main" id="{00000000-0008-0000-0100-0000D4010000}"/>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69" name="テキスト ボックス 468">
          <a:extLst>
            <a:ext uri="{FF2B5EF4-FFF2-40B4-BE49-F238E27FC236}">
              <a16:creationId xmlns:a16="http://schemas.microsoft.com/office/drawing/2014/main" id="{00000000-0008-0000-0100-0000D5010000}"/>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70" name="直線コネクタ 469">
          <a:extLst>
            <a:ext uri="{FF2B5EF4-FFF2-40B4-BE49-F238E27FC236}">
              <a16:creationId xmlns:a16="http://schemas.microsoft.com/office/drawing/2014/main" id="{00000000-0008-0000-0100-0000D6010000}"/>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71" name="テキスト ボックス 470">
          <a:extLst>
            <a:ext uri="{FF2B5EF4-FFF2-40B4-BE49-F238E27FC236}">
              <a16:creationId xmlns:a16="http://schemas.microsoft.com/office/drawing/2014/main" id="{00000000-0008-0000-0100-0000D7010000}"/>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72" name="直線コネクタ 471">
          <a:extLst>
            <a:ext uri="{FF2B5EF4-FFF2-40B4-BE49-F238E27FC236}">
              <a16:creationId xmlns:a16="http://schemas.microsoft.com/office/drawing/2014/main" id="{00000000-0008-0000-0100-0000D8010000}"/>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73" name="テキスト ボックス 472">
          <a:extLst>
            <a:ext uri="{FF2B5EF4-FFF2-40B4-BE49-F238E27FC236}">
              <a16:creationId xmlns:a16="http://schemas.microsoft.com/office/drawing/2014/main" id="{00000000-0008-0000-0100-0000D9010000}"/>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74" name="直線コネクタ 473">
          <a:extLst>
            <a:ext uri="{FF2B5EF4-FFF2-40B4-BE49-F238E27FC236}">
              <a16:creationId xmlns:a16="http://schemas.microsoft.com/office/drawing/2014/main" id="{00000000-0008-0000-0100-0000DA010000}"/>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75" name="テキスト ボックス 474">
          <a:extLst>
            <a:ext uri="{FF2B5EF4-FFF2-40B4-BE49-F238E27FC236}">
              <a16:creationId xmlns:a16="http://schemas.microsoft.com/office/drawing/2014/main" id="{00000000-0008-0000-0100-0000DB010000}"/>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6" name="直線コネクタ 475">
          <a:extLst>
            <a:ext uri="{FF2B5EF4-FFF2-40B4-BE49-F238E27FC236}">
              <a16:creationId xmlns:a16="http://schemas.microsoft.com/office/drawing/2014/main" id="{00000000-0008-0000-0100-0000DC010000}"/>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77" name="テキスト ボックス 476">
          <a:extLst>
            <a:ext uri="{FF2B5EF4-FFF2-40B4-BE49-F238E27FC236}">
              <a16:creationId xmlns:a16="http://schemas.microsoft.com/office/drawing/2014/main" id="{00000000-0008-0000-0100-0000DD010000}"/>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8" name="直線コネクタ 477">
          <a:extLst>
            <a:ext uri="{FF2B5EF4-FFF2-40B4-BE49-F238E27FC236}">
              <a16:creationId xmlns:a16="http://schemas.microsoft.com/office/drawing/2014/main" id="{00000000-0008-0000-0100-0000DE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9" name="テキスト ボックス 478">
          <a:extLst>
            <a:ext uri="{FF2B5EF4-FFF2-40B4-BE49-F238E27FC236}">
              <a16:creationId xmlns:a16="http://schemas.microsoft.com/office/drawing/2014/main" id="{00000000-0008-0000-0100-0000DF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0" name="【認定こども園・幼稚園・保育所】&#10;一人当たり面積グラフ枠">
          <a:extLst>
            <a:ext uri="{FF2B5EF4-FFF2-40B4-BE49-F238E27FC236}">
              <a16:creationId xmlns:a16="http://schemas.microsoft.com/office/drawing/2014/main" id="{00000000-0008-0000-0100-0000E0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54973</xdr:rowOff>
    </xdr:from>
    <xdr:to>
      <xdr:col>116</xdr:col>
      <xdr:colOff>62864</xdr:colOff>
      <xdr:row>42</xdr:row>
      <xdr:rowOff>1088</xdr:rowOff>
    </xdr:to>
    <xdr:cxnSp macro="">
      <xdr:nvCxnSpPr>
        <xdr:cNvPr id="481" name="直線コネクタ 480">
          <a:extLst>
            <a:ext uri="{FF2B5EF4-FFF2-40B4-BE49-F238E27FC236}">
              <a16:creationId xmlns:a16="http://schemas.microsoft.com/office/drawing/2014/main" id="{00000000-0008-0000-0100-0000E1010000}"/>
            </a:ext>
          </a:extLst>
        </xdr:cNvPr>
        <xdr:cNvCxnSpPr/>
      </xdr:nvCxnSpPr>
      <xdr:spPr>
        <a:xfrm flipV="1">
          <a:off x="22160864" y="5712823"/>
          <a:ext cx="0" cy="1489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4915</xdr:rowOff>
    </xdr:from>
    <xdr:ext cx="469744" cy="259045"/>
    <xdr:sp macro="" textlink="">
      <xdr:nvSpPr>
        <xdr:cNvPr id="482" name="【認定こども園・幼稚園・保育所】&#10;一人当たり面積最小値テキスト">
          <a:extLst>
            <a:ext uri="{FF2B5EF4-FFF2-40B4-BE49-F238E27FC236}">
              <a16:creationId xmlns:a16="http://schemas.microsoft.com/office/drawing/2014/main" id="{00000000-0008-0000-0100-0000E2010000}"/>
            </a:ext>
          </a:extLst>
        </xdr:cNvPr>
        <xdr:cNvSpPr txBox="1"/>
      </xdr:nvSpPr>
      <xdr:spPr>
        <a:xfrm>
          <a:off x="22199600" y="7205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1088</xdr:rowOff>
    </xdr:from>
    <xdr:to>
      <xdr:col>116</xdr:col>
      <xdr:colOff>152400</xdr:colOff>
      <xdr:row>42</xdr:row>
      <xdr:rowOff>1088</xdr:rowOff>
    </xdr:to>
    <xdr:cxnSp macro="">
      <xdr:nvCxnSpPr>
        <xdr:cNvPr id="483" name="直線コネクタ 482">
          <a:extLst>
            <a:ext uri="{FF2B5EF4-FFF2-40B4-BE49-F238E27FC236}">
              <a16:creationId xmlns:a16="http://schemas.microsoft.com/office/drawing/2014/main" id="{00000000-0008-0000-0100-0000E3010000}"/>
            </a:ext>
          </a:extLst>
        </xdr:cNvPr>
        <xdr:cNvCxnSpPr/>
      </xdr:nvCxnSpPr>
      <xdr:spPr>
        <a:xfrm>
          <a:off x="22072600" y="720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1650</xdr:rowOff>
    </xdr:from>
    <xdr:ext cx="469744" cy="259045"/>
    <xdr:sp macro="" textlink="">
      <xdr:nvSpPr>
        <xdr:cNvPr id="484" name="【認定こども園・幼稚園・保育所】&#10;一人当たり面積最大値テキスト">
          <a:extLst>
            <a:ext uri="{FF2B5EF4-FFF2-40B4-BE49-F238E27FC236}">
              <a16:creationId xmlns:a16="http://schemas.microsoft.com/office/drawing/2014/main" id="{00000000-0008-0000-0100-0000E4010000}"/>
            </a:ext>
          </a:extLst>
        </xdr:cNvPr>
        <xdr:cNvSpPr txBox="1"/>
      </xdr:nvSpPr>
      <xdr:spPr>
        <a:xfrm>
          <a:off x="22199600" y="5488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54973</xdr:rowOff>
    </xdr:from>
    <xdr:to>
      <xdr:col>116</xdr:col>
      <xdr:colOff>152400</xdr:colOff>
      <xdr:row>33</xdr:row>
      <xdr:rowOff>54973</xdr:rowOff>
    </xdr:to>
    <xdr:cxnSp macro="">
      <xdr:nvCxnSpPr>
        <xdr:cNvPr id="485" name="直線コネクタ 484">
          <a:extLst>
            <a:ext uri="{FF2B5EF4-FFF2-40B4-BE49-F238E27FC236}">
              <a16:creationId xmlns:a16="http://schemas.microsoft.com/office/drawing/2014/main" id="{00000000-0008-0000-0100-0000E5010000}"/>
            </a:ext>
          </a:extLst>
        </xdr:cNvPr>
        <xdr:cNvCxnSpPr/>
      </xdr:nvCxnSpPr>
      <xdr:spPr>
        <a:xfrm>
          <a:off x="22072600" y="5712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40112</xdr:rowOff>
    </xdr:from>
    <xdr:ext cx="469744" cy="259045"/>
    <xdr:sp macro="" textlink="">
      <xdr:nvSpPr>
        <xdr:cNvPr id="486" name="【認定こども園・幼稚園・保育所】&#10;一人当たり面積平均値テキスト">
          <a:extLst>
            <a:ext uri="{FF2B5EF4-FFF2-40B4-BE49-F238E27FC236}">
              <a16:creationId xmlns:a16="http://schemas.microsoft.com/office/drawing/2014/main" id="{00000000-0008-0000-0100-0000E6010000}"/>
            </a:ext>
          </a:extLst>
        </xdr:cNvPr>
        <xdr:cNvSpPr txBox="1"/>
      </xdr:nvSpPr>
      <xdr:spPr>
        <a:xfrm>
          <a:off x="22199600" y="65552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17235</xdr:rowOff>
    </xdr:from>
    <xdr:to>
      <xdr:col>116</xdr:col>
      <xdr:colOff>114300</xdr:colOff>
      <xdr:row>39</xdr:row>
      <xdr:rowOff>118835</xdr:rowOff>
    </xdr:to>
    <xdr:sp macro="" textlink="">
      <xdr:nvSpPr>
        <xdr:cNvPr id="487" name="フローチャート: 判断 486">
          <a:extLst>
            <a:ext uri="{FF2B5EF4-FFF2-40B4-BE49-F238E27FC236}">
              <a16:creationId xmlns:a16="http://schemas.microsoft.com/office/drawing/2014/main" id="{00000000-0008-0000-0100-0000E7010000}"/>
            </a:ext>
          </a:extLst>
        </xdr:cNvPr>
        <xdr:cNvSpPr/>
      </xdr:nvSpPr>
      <xdr:spPr>
        <a:xfrm>
          <a:off x="22110700" y="6703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30299</xdr:rowOff>
    </xdr:from>
    <xdr:to>
      <xdr:col>112</xdr:col>
      <xdr:colOff>38100</xdr:colOff>
      <xdr:row>39</xdr:row>
      <xdr:rowOff>131899</xdr:rowOff>
    </xdr:to>
    <xdr:sp macro="" textlink="">
      <xdr:nvSpPr>
        <xdr:cNvPr id="488" name="フローチャート: 判断 487">
          <a:extLst>
            <a:ext uri="{FF2B5EF4-FFF2-40B4-BE49-F238E27FC236}">
              <a16:creationId xmlns:a16="http://schemas.microsoft.com/office/drawing/2014/main" id="{00000000-0008-0000-0100-0000E8010000}"/>
            </a:ext>
          </a:extLst>
        </xdr:cNvPr>
        <xdr:cNvSpPr/>
      </xdr:nvSpPr>
      <xdr:spPr>
        <a:xfrm>
          <a:off x="21272500" y="671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31931</xdr:rowOff>
    </xdr:from>
    <xdr:to>
      <xdr:col>107</xdr:col>
      <xdr:colOff>101600</xdr:colOff>
      <xdr:row>39</xdr:row>
      <xdr:rowOff>133531</xdr:rowOff>
    </xdr:to>
    <xdr:sp macro="" textlink="">
      <xdr:nvSpPr>
        <xdr:cNvPr id="489" name="フローチャート: 判断 488">
          <a:extLst>
            <a:ext uri="{FF2B5EF4-FFF2-40B4-BE49-F238E27FC236}">
              <a16:creationId xmlns:a16="http://schemas.microsoft.com/office/drawing/2014/main" id="{00000000-0008-0000-0100-0000E9010000}"/>
            </a:ext>
          </a:extLst>
        </xdr:cNvPr>
        <xdr:cNvSpPr/>
      </xdr:nvSpPr>
      <xdr:spPr>
        <a:xfrm>
          <a:off x="20383500" y="671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40096</xdr:rowOff>
    </xdr:from>
    <xdr:to>
      <xdr:col>102</xdr:col>
      <xdr:colOff>165100</xdr:colOff>
      <xdr:row>39</xdr:row>
      <xdr:rowOff>141696</xdr:rowOff>
    </xdr:to>
    <xdr:sp macro="" textlink="">
      <xdr:nvSpPr>
        <xdr:cNvPr id="490" name="フローチャート: 判断 489">
          <a:extLst>
            <a:ext uri="{FF2B5EF4-FFF2-40B4-BE49-F238E27FC236}">
              <a16:creationId xmlns:a16="http://schemas.microsoft.com/office/drawing/2014/main" id="{00000000-0008-0000-0100-0000EA010000}"/>
            </a:ext>
          </a:extLst>
        </xdr:cNvPr>
        <xdr:cNvSpPr/>
      </xdr:nvSpPr>
      <xdr:spPr>
        <a:xfrm>
          <a:off x="19494500" y="672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82550</xdr:rowOff>
    </xdr:from>
    <xdr:to>
      <xdr:col>98</xdr:col>
      <xdr:colOff>38100</xdr:colOff>
      <xdr:row>40</xdr:row>
      <xdr:rowOff>12700</xdr:rowOff>
    </xdr:to>
    <xdr:sp macro="" textlink="">
      <xdr:nvSpPr>
        <xdr:cNvPr id="491" name="フローチャート: 判断 490">
          <a:extLst>
            <a:ext uri="{FF2B5EF4-FFF2-40B4-BE49-F238E27FC236}">
              <a16:creationId xmlns:a16="http://schemas.microsoft.com/office/drawing/2014/main" id="{00000000-0008-0000-0100-0000EB010000}"/>
            </a:ext>
          </a:extLst>
        </xdr:cNvPr>
        <xdr:cNvSpPr/>
      </xdr:nvSpPr>
      <xdr:spPr>
        <a:xfrm>
          <a:off x="18605500" y="676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00000000-0008-0000-0100-0000EC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00000000-0008-0000-0100-0000ED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00000000-0008-0000-0100-0000EE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00000000-0008-0000-0100-0000EF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00000000-0008-0000-0100-0000F0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90715</xdr:rowOff>
    </xdr:from>
    <xdr:to>
      <xdr:col>116</xdr:col>
      <xdr:colOff>114300</xdr:colOff>
      <xdr:row>40</xdr:row>
      <xdr:rowOff>20865</xdr:rowOff>
    </xdr:to>
    <xdr:sp macro="" textlink="">
      <xdr:nvSpPr>
        <xdr:cNvPr id="497" name="楕円 496">
          <a:extLst>
            <a:ext uri="{FF2B5EF4-FFF2-40B4-BE49-F238E27FC236}">
              <a16:creationId xmlns:a16="http://schemas.microsoft.com/office/drawing/2014/main" id="{00000000-0008-0000-0100-0000F1010000}"/>
            </a:ext>
          </a:extLst>
        </xdr:cNvPr>
        <xdr:cNvSpPr/>
      </xdr:nvSpPr>
      <xdr:spPr>
        <a:xfrm>
          <a:off x="22110700" y="6777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69142</xdr:rowOff>
    </xdr:from>
    <xdr:ext cx="469744" cy="259045"/>
    <xdr:sp macro="" textlink="">
      <xdr:nvSpPr>
        <xdr:cNvPr id="498" name="【認定こども園・幼稚園・保育所】&#10;一人当たり面積該当値テキスト">
          <a:extLst>
            <a:ext uri="{FF2B5EF4-FFF2-40B4-BE49-F238E27FC236}">
              <a16:creationId xmlns:a16="http://schemas.microsoft.com/office/drawing/2014/main" id="{00000000-0008-0000-0100-0000F2010000}"/>
            </a:ext>
          </a:extLst>
        </xdr:cNvPr>
        <xdr:cNvSpPr txBox="1"/>
      </xdr:nvSpPr>
      <xdr:spPr>
        <a:xfrm>
          <a:off x="22199600" y="6755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100512</xdr:rowOff>
    </xdr:from>
    <xdr:to>
      <xdr:col>112</xdr:col>
      <xdr:colOff>38100</xdr:colOff>
      <xdr:row>40</xdr:row>
      <xdr:rowOff>30662</xdr:rowOff>
    </xdr:to>
    <xdr:sp macro="" textlink="">
      <xdr:nvSpPr>
        <xdr:cNvPr id="499" name="楕円 498">
          <a:extLst>
            <a:ext uri="{FF2B5EF4-FFF2-40B4-BE49-F238E27FC236}">
              <a16:creationId xmlns:a16="http://schemas.microsoft.com/office/drawing/2014/main" id="{00000000-0008-0000-0100-0000F3010000}"/>
            </a:ext>
          </a:extLst>
        </xdr:cNvPr>
        <xdr:cNvSpPr/>
      </xdr:nvSpPr>
      <xdr:spPr>
        <a:xfrm>
          <a:off x="21272500" y="6787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141515</xdr:rowOff>
    </xdr:from>
    <xdr:to>
      <xdr:col>116</xdr:col>
      <xdr:colOff>63500</xdr:colOff>
      <xdr:row>39</xdr:row>
      <xdr:rowOff>151312</xdr:rowOff>
    </xdr:to>
    <xdr:cxnSp macro="">
      <xdr:nvCxnSpPr>
        <xdr:cNvPr id="500" name="直線コネクタ 499">
          <a:extLst>
            <a:ext uri="{FF2B5EF4-FFF2-40B4-BE49-F238E27FC236}">
              <a16:creationId xmlns:a16="http://schemas.microsoft.com/office/drawing/2014/main" id="{00000000-0008-0000-0100-0000F4010000}"/>
            </a:ext>
          </a:extLst>
        </xdr:cNvPr>
        <xdr:cNvCxnSpPr/>
      </xdr:nvCxnSpPr>
      <xdr:spPr>
        <a:xfrm flipV="1">
          <a:off x="21323300" y="6828065"/>
          <a:ext cx="8382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107043</xdr:rowOff>
    </xdr:from>
    <xdr:to>
      <xdr:col>107</xdr:col>
      <xdr:colOff>101600</xdr:colOff>
      <xdr:row>40</xdr:row>
      <xdr:rowOff>37193</xdr:rowOff>
    </xdr:to>
    <xdr:sp macro="" textlink="">
      <xdr:nvSpPr>
        <xdr:cNvPr id="501" name="楕円 500">
          <a:extLst>
            <a:ext uri="{FF2B5EF4-FFF2-40B4-BE49-F238E27FC236}">
              <a16:creationId xmlns:a16="http://schemas.microsoft.com/office/drawing/2014/main" id="{00000000-0008-0000-0100-0000F5010000}"/>
            </a:ext>
          </a:extLst>
        </xdr:cNvPr>
        <xdr:cNvSpPr/>
      </xdr:nvSpPr>
      <xdr:spPr>
        <a:xfrm>
          <a:off x="20383500" y="6793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151312</xdr:rowOff>
    </xdr:from>
    <xdr:to>
      <xdr:col>111</xdr:col>
      <xdr:colOff>177800</xdr:colOff>
      <xdr:row>39</xdr:row>
      <xdr:rowOff>157843</xdr:rowOff>
    </xdr:to>
    <xdr:cxnSp macro="">
      <xdr:nvCxnSpPr>
        <xdr:cNvPr id="502" name="直線コネクタ 501">
          <a:extLst>
            <a:ext uri="{FF2B5EF4-FFF2-40B4-BE49-F238E27FC236}">
              <a16:creationId xmlns:a16="http://schemas.microsoft.com/office/drawing/2014/main" id="{00000000-0008-0000-0100-0000F6010000}"/>
            </a:ext>
          </a:extLst>
        </xdr:cNvPr>
        <xdr:cNvCxnSpPr/>
      </xdr:nvCxnSpPr>
      <xdr:spPr>
        <a:xfrm flipV="1">
          <a:off x="20434300" y="6837862"/>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115207</xdr:rowOff>
    </xdr:from>
    <xdr:to>
      <xdr:col>102</xdr:col>
      <xdr:colOff>165100</xdr:colOff>
      <xdr:row>40</xdr:row>
      <xdr:rowOff>45357</xdr:rowOff>
    </xdr:to>
    <xdr:sp macro="" textlink="">
      <xdr:nvSpPr>
        <xdr:cNvPr id="503" name="楕円 502">
          <a:extLst>
            <a:ext uri="{FF2B5EF4-FFF2-40B4-BE49-F238E27FC236}">
              <a16:creationId xmlns:a16="http://schemas.microsoft.com/office/drawing/2014/main" id="{00000000-0008-0000-0100-0000F7010000}"/>
            </a:ext>
          </a:extLst>
        </xdr:cNvPr>
        <xdr:cNvSpPr/>
      </xdr:nvSpPr>
      <xdr:spPr>
        <a:xfrm>
          <a:off x="19494500" y="6801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157843</xdr:rowOff>
    </xdr:from>
    <xdr:to>
      <xdr:col>107</xdr:col>
      <xdr:colOff>50800</xdr:colOff>
      <xdr:row>39</xdr:row>
      <xdr:rowOff>166007</xdr:rowOff>
    </xdr:to>
    <xdr:cxnSp macro="">
      <xdr:nvCxnSpPr>
        <xdr:cNvPr id="504" name="直線コネクタ 503">
          <a:extLst>
            <a:ext uri="{FF2B5EF4-FFF2-40B4-BE49-F238E27FC236}">
              <a16:creationId xmlns:a16="http://schemas.microsoft.com/office/drawing/2014/main" id="{00000000-0008-0000-0100-0000F8010000}"/>
            </a:ext>
          </a:extLst>
        </xdr:cNvPr>
        <xdr:cNvCxnSpPr/>
      </xdr:nvCxnSpPr>
      <xdr:spPr>
        <a:xfrm flipV="1">
          <a:off x="19545300" y="6844393"/>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126637</xdr:rowOff>
    </xdr:from>
    <xdr:to>
      <xdr:col>98</xdr:col>
      <xdr:colOff>38100</xdr:colOff>
      <xdr:row>40</xdr:row>
      <xdr:rowOff>56787</xdr:rowOff>
    </xdr:to>
    <xdr:sp macro="" textlink="">
      <xdr:nvSpPr>
        <xdr:cNvPr id="505" name="楕円 504">
          <a:extLst>
            <a:ext uri="{FF2B5EF4-FFF2-40B4-BE49-F238E27FC236}">
              <a16:creationId xmlns:a16="http://schemas.microsoft.com/office/drawing/2014/main" id="{00000000-0008-0000-0100-0000F9010000}"/>
            </a:ext>
          </a:extLst>
        </xdr:cNvPr>
        <xdr:cNvSpPr/>
      </xdr:nvSpPr>
      <xdr:spPr>
        <a:xfrm>
          <a:off x="18605500" y="6813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166007</xdr:rowOff>
    </xdr:from>
    <xdr:to>
      <xdr:col>102</xdr:col>
      <xdr:colOff>114300</xdr:colOff>
      <xdr:row>40</xdr:row>
      <xdr:rowOff>5987</xdr:rowOff>
    </xdr:to>
    <xdr:cxnSp macro="">
      <xdr:nvCxnSpPr>
        <xdr:cNvPr id="506" name="直線コネクタ 505">
          <a:extLst>
            <a:ext uri="{FF2B5EF4-FFF2-40B4-BE49-F238E27FC236}">
              <a16:creationId xmlns:a16="http://schemas.microsoft.com/office/drawing/2014/main" id="{00000000-0008-0000-0100-0000FA010000}"/>
            </a:ext>
          </a:extLst>
        </xdr:cNvPr>
        <xdr:cNvCxnSpPr/>
      </xdr:nvCxnSpPr>
      <xdr:spPr>
        <a:xfrm flipV="1">
          <a:off x="18656300" y="6852557"/>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148426</xdr:rowOff>
    </xdr:from>
    <xdr:ext cx="469744" cy="259045"/>
    <xdr:sp macro="" textlink="">
      <xdr:nvSpPr>
        <xdr:cNvPr id="507" name="n_1aveValue【認定こども園・幼稚園・保育所】&#10;一人当たり面積">
          <a:extLst>
            <a:ext uri="{FF2B5EF4-FFF2-40B4-BE49-F238E27FC236}">
              <a16:creationId xmlns:a16="http://schemas.microsoft.com/office/drawing/2014/main" id="{00000000-0008-0000-0100-0000FB010000}"/>
            </a:ext>
          </a:extLst>
        </xdr:cNvPr>
        <xdr:cNvSpPr txBox="1"/>
      </xdr:nvSpPr>
      <xdr:spPr>
        <a:xfrm>
          <a:off x="21075727" y="6492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150058</xdr:rowOff>
    </xdr:from>
    <xdr:ext cx="469744" cy="259045"/>
    <xdr:sp macro="" textlink="">
      <xdr:nvSpPr>
        <xdr:cNvPr id="508" name="n_2aveValue【認定こども園・幼稚園・保育所】&#10;一人当たり面積">
          <a:extLst>
            <a:ext uri="{FF2B5EF4-FFF2-40B4-BE49-F238E27FC236}">
              <a16:creationId xmlns:a16="http://schemas.microsoft.com/office/drawing/2014/main" id="{00000000-0008-0000-0100-0000FC010000}"/>
            </a:ext>
          </a:extLst>
        </xdr:cNvPr>
        <xdr:cNvSpPr txBox="1"/>
      </xdr:nvSpPr>
      <xdr:spPr>
        <a:xfrm>
          <a:off x="20199427" y="6493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158223</xdr:rowOff>
    </xdr:from>
    <xdr:ext cx="469744" cy="259045"/>
    <xdr:sp macro="" textlink="">
      <xdr:nvSpPr>
        <xdr:cNvPr id="509" name="n_3aveValue【認定こども園・幼稚園・保育所】&#10;一人当たり面積">
          <a:extLst>
            <a:ext uri="{FF2B5EF4-FFF2-40B4-BE49-F238E27FC236}">
              <a16:creationId xmlns:a16="http://schemas.microsoft.com/office/drawing/2014/main" id="{00000000-0008-0000-0100-0000FD010000}"/>
            </a:ext>
          </a:extLst>
        </xdr:cNvPr>
        <xdr:cNvSpPr txBox="1"/>
      </xdr:nvSpPr>
      <xdr:spPr>
        <a:xfrm>
          <a:off x="19310427" y="6501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29227</xdr:rowOff>
    </xdr:from>
    <xdr:ext cx="469744" cy="259045"/>
    <xdr:sp macro="" textlink="">
      <xdr:nvSpPr>
        <xdr:cNvPr id="510" name="n_4aveValue【認定こども園・幼稚園・保育所】&#10;一人当たり面積">
          <a:extLst>
            <a:ext uri="{FF2B5EF4-FFF2-40B4-BE49-F238E27FC236}">
              <a16:creationId xmlns:a16="http://schemas.microsoft.com/office/drawing/2014/main" id="{00000000-0008-0000-0100-0000FE010000}"/>
            </a:ext>
          </a:extLst>
        </xdr:cNvPr>
        <xdr:cNvSpPr txBox="1"/>
      </xdr:nvSpPr>
      <xdr:spPr>
        <a:xfrm>
          <a:off x="18421427" y="654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21789</xdr:rowOff>
    </xdr:from>
    <xdr:ext cx="469744" cy="259045"/>
    <xdr:sp macro="" textlink="">
      <xdr:nvSpPr>
        <xdr:cNvPr id="511" name="n_1mainValue【認定こども園・幼稚園・保育所】&#10;一人当たり面積">
          <a:extLst>
            <a:ext uri="{FF2B5EF4-FFF2-40B4-BE49-F238E27FC236}">
              <a16:creationId xmlns:a16="http://schemas.microsoft.com/office/drawing/2014/main" id="{00000000-0008-0000-0100-0000FF010000}"/>
            </a:ext>
          </a:extLst>
        </xdr:cNvPr>
        <xdr:cNvSpPr txBox="1"/>
      </xdr:nvSpPr>
      <xdr:spPr>
        <a:xfrm>
          <a:off x="21075727" y="6879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28320</xdr:rowOff>
    </xdr:from>
    <xdr:ext cx="469744" cy="259045"/>
    <xdr:sp macro="" textlink="">
      <xdr:nvSpPr>
        <xdr:cNvPr id="512" name="n_2mainValue【認定こども園・幼稚園・保育所】&#10;一人当たり面積">
          <a:extLst>
            <a:ext uri="{FF2B5EF4-FFF2-40B4-BE49-F238E27FC236}">
              <a16:creationId xmlns:a16="http://schemas.microsoft.com/office/drawing/2014/main" id="{00000000-0008-0000-0100-000000020000}"/>
            </a:ext>
          </a:extLst>
        </xdr:cNvPr>
        <xdr:cNvSpPr txBox="1"/>
      </xdr:nvSpPr>
      <xdr:spPr>
        <a:xfrm>
          <a:off x="20199427" y="6886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36484</xdr:rowOff>
    </xdr:from>
    <xdr:ext cx="469744" cy="259045"/>
    <xdr:sp macro="" textlink="">
      <xdr:nvSpPr>
        <xdr:cNvPr id="513" name="n_3mainValue【認定こども園・幼稚園・保育所】&#10;一人当たり面積">
          <a:extLst>
            <a:ext uri="{FF2B5EF4-FFF2-40B4-BE49-F238E27FC236}">
              <a16:creationId xmlns:a16="http://schemas.microsoft.com/office/drawing/2014/main" id="{00000000-0008-0000-0100-000001020000}"/>
            </a:ext>
          </a:extLst>
        </xdr:cNvPr>
        <xdr:cNvSpPr txBox="1"/>
      </xdr:nvSpPr>
      <xdr:spPr>
        <a:xfrm>
          <a:off x="19310427" y="6894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47914</xdr:rowOff>
    </xdr:from>
    <xdr:ext cx="469744" cy="259045"/>
    <xdr:sp macro="" textlink="">
      <xdr:nvSpPr>
        <xdr:cNvPr id="514" name="n_4mainValue【認定こども園・幼稚園・保育所】&#10;一人当たり面積">
          <a:extLst>
            <a:ext uri="{FF2B5EF4-FFF2-40B4-BE49-F238E27FC236}">
              <a16:creationId xmlns:a16="http://schemas.microsoft.com/office/drawing/2014/main" id="{00000000-0008-0000-0100-000002020000}"/>
            </a:ext>
          </a:extLst>
        </xdr:cNvPr>
        <xdr:cNvSpPr txBox="1"/>
      </xdr:nvSpPr>
      <xdr:spPr>
        <a:xfrm>
          <a:off x="18421427" y="6905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5" name="正方形/長方形 514">
          <a:extLst>
            <a:ext uri="{FF2B5EF4-FFF2-40B4-BE49-F238E27FC236}">
              <a16:creationId xmlns:a16="http://schemas.microsoft.com/office/drawing/2014/main" id="{00000000-0008-0000-0100-000003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6" name="正方形/長方形 515">
          <a:extLst>
            <a:ext uri="{FF2B5EF4-FFF2-40B4-BE49-F238E27FC236}">
              <a16:creationId xmlns:a16="http://schemas.microsoft.com/office/drawing/2014/main" id="{00000000-0008-0000-0100-000004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7" name="正方形/長方形 516">
          <a:extLst>
            <a:ext uri="{FF2B5EF4-FFF2-40B4-BE49-F238E27FC236}">
              <a16:creationId xmlns:a16="http://schemas.microsoft.com/office/drawing/2014/main" id="{00000000-0008-0000-0100-000005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8" name="正方形/長方形 517">
          <a:extLst>
            <a:ext uri="{FF2B5EF4-FFF2-40B4-BE49-F238E27FC236}">
              <a16:creationId xmlns:a16="http://schemas.microsoft.com/office/drawing/2014/main" id="{00000000-0008-0000-0100-000006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9" name="正方形/長方形 518">
          <a:extLst>
            <a:ext uri="{FF2B5EF4-FFF2-40B4-BE49-F238E27FC236}">
              <a16:creationId xmlns:a16="http://schemas.microsoft.com/office/drawing/2014/main" id="{00000000-0008-0000-0100-000007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0" name="正方形/長方形 519">
          <a:extLst>
            <a:ext uri="{FF2B5EF4-FFF2-40B4-BE49-F238E27FC236}">
              <a16:creationId xmlns:a16="http://schemas.microsoft.com/office/drawing/2014/main" id="{00000000-0008-0000-0100-000008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1" name="正方形/長方形 520">
          <a:extLst>
            <a:ext uri="{FF2B5EF4-FFF2-40B4-BE49-F238E27FC236}">
              <a16:creationId xmlns:a16="http://schemas.microsoft.com/office/drawing/2014/main" id="{00000000-0008-0000-0100-000009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2" name="正方形/長方形 521">
          <a:extLst>
            <a:ext uri="{FF2B5EF4-FFF2-40B4-BE49-F238E27FC236}">
              <a16:creationId xmlns:a16="http://schemas.microsoft.com/office/drawing/2014/main" id="{00000000-0008-0000-0100-00000A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3" name="テキスト ボックス 522">
          <a:extLst>
            <a:ext uri="{FF2B5EF4-FFF2-40B4-BE49-F238E27FC236}">
              <a16:creationId xmlns:a16="http://schemas.microsoft.com/office/drawing/2014/main" id="{00000000-0008-0000-0100-00000B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4" name="直線コネクタ 523">
          <a:extLst>
            <a:ext uri="{FF2B5EF4-FFF2-40B4-BE49-F238E27FC236}">
              <a16:creationId xmlns:a16="http://schemas.microsoft.com/office/drawing/2014/main" id="{00000000-0008-0000-0100-00000C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5" name="テキスト ボックス 524">
          <a:extLst>
            <a:ext uri="{FF2B5EF4-FFF2-40B4-BE49-F238E27FC236}">
              <a16:creationId xmlns:a16="http://schemas.microsoft.com/office/drawing/2014/main" id="{00000000-0008-0000-0100-00000D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6" name="直線コネクタ 525">
          <a:extLst>
            <a:ext uri="{FF2B5EF4-FFF2-40B4-BE49-F238E27FC236}">
              <a16:creationId xmlns:a16="http://schemas.microsoft.com/office/drawing/2014/main" id="{00000000-0008-0000-0100-00000E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7" name="テキスト ボックス 526">
          <a:extLst>
            <a:ext uri="{FF2B5EF4-FFF2-40B4-BE49-F238E27FC236}">
              <a16:creationId xmlns:a16="http://schemas.microsoft.com/office/drawing/2014/main" id="{00000000-0008-0000-0100-00000F02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8" name="直線コネクタ 527">
          <a:extLst>
            <a:ext uri="{FF2B5EF4-FFF2-40B4-BE49-F238E27FC236}">
              <a16:creationId xmlns:a16="http://schemas.microsoft.com/office/drawing/2014/main" id="{00000000-0008-0000-0100-000010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9" name="テキスト ボックス 528">
          <a:extLst>
            <a:ext uri="{FF2B5EF4-FFF2-40B4-BE49-F238E27FC236}">
              <a16:creationId xmlns:a16="http://schemas.microsoft.com/office/drawing/2014/main" id="{00000000-0008-0000-0100-000011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30" name="直線コネクタ 529">
          <a:extLst>
            <a:ext uri="{FF2B5EF4-FFF2-40B4-BE49-F238E27FC236}">
              <a16:creationId xmlns:a16="http://schemas.microsoft.com/office/drawing/2014/main" id="{00000000-0008-0000-0100-000012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31" name="テキスト ボックス 530">
          <a:extLst>
            <a:ext uri="{FF2B5EF4-FFF2-40B4-BE49-F238E27FC236}">
              <a16:creationId xmlns:a16="http://schemas.microsoft.com/office/drawing/2014/main" id="{00000000-0008-0000-0100-000013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2" name="直線コネクタ 531">
          <a:extLst>
            <a:ext uri="{FF2B5EF4-FFF2-40B4-BE49-F238E27FC236}">
              <a16:creationId xmlns:a16="http://schemas.microsoft.com/office/drawing/2014/main" id="{00000000-0008-0000-0100-000014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3" name="テキスト ボックス 532">
          <a:extLst>
            <a:ext uri="{FF2B5EF4-FFF2-40B4-BE49-F238E27FC236}">
              <a16:creationId xmlns:a16="http://schemas.microsoft.com/office/drawing/2014/main" id="{00000000-0008-0000-0100-000015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4" name="直線コネクタ 533">
          <a:extLst>
            <a:ext uri="{FF2B5EF4-FFF2-40B4-BE49-F238E27FC236}">
              <a16:creationId xmlns:a16="http://schemas.microsoft.com/office/drawing/2014/main" id="{00000000-0008-0000-0100-000016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5" name="テキスト ボックス 534">
          <a:extLst>
            <a:ext uri="{FF2B5EF4-FFF2-40B4-BE49-F238E27FC236}">
              <a16:creationId xmlns:a16="http://schemas.microsoft.com/office/drawing/2014/main" id="{00000000-0008-0000-0100-000017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6" name="直線コネクタ 535">
          <a:extLst>
            <a:ext uri="{FF2B5EF4-FFF2-40B4-BE49-F238E27FC236}">
              <a16:creationId xmlns:a16="http://schemas.microsoft.com/office/drawing/2014/main" id="{00000000-0008-0000-0100-000018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7" name="テキスト ボックス 536">
          <a:extLst>
            <a:ext uri="{FF2B5EF4-FFF2-40B4-BE49-F238E27FC236}">
              <a16:creationId xmlns:a16="http://schemas.microsoft.com/office/drawing/2014/main" id="{00000000-0008-0000-0100-000019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8" name="【学校施設】&#10;有形固定資産減価償却率グラフ枠">
          <a:extLst>
            <a:ext uri="{FF2B5EF4-FFF2-40B4-BE49-F238E27FC236}">
              <a16:creationId xmlns:a16="http://schemas.microsoft.com/office/drawing/2014/main" id="{00000000-0008-0000-0100-00001A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120015</xdr:rowOff>
    </xdr:from>
    <xdr:to>
      <xdr:col>85</xdr:col>
      <xdr:colOff>126364</xdr:colOff>
      <xdr:row>64</xdr:row>
      <xdr:rowOff>66675</xdr:rowOff>
    </xdr:to>
    <xdr:cxnSp macro="">
      <xdr:nvCxnSpPr>
        <xdr:cNvPr id="539" name="直線コネクタ 538">
          <a:extLst>
            <a:ext uri="{FF2B5EF4-FFF2-40B4-BE49-F238E27FC236}">
              <a16:creationId xmlns:a16="http://schemas.microsoft.com/office/drawing/2014/main" id="{00000000-0008-0000-0100-00001B020000}"/>
            </a:ext>
          </a:extLst>
        </xdr:cNvPr>
        <xdr:cNvCxnSpPr/>
      </xdr:nvCxnSpPr>
      <xdr:spPr>
        <a:xfrm flipV="1">
          <a:off x="16318864" y="9549765"/>
          <a:ext cx="0" cy="14897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70502</xdr:rowOff>
    </xdr:from>
    <xdr:ext cx="405111" cy="259045"/>
    <xdr:sp macro="" textlink="">
      <xdr:nvSpPr>
        <xdr:cNvPr id="540" name="【学校施設】&#10;有形固定資産減価償却率最小値テキスト">
          <a:extLst>
            <a:ext uri="{FF2B5EF4-FFF2-40B4-BE49-F238E27FC236}">
              <a16:creationId xmlns:a16="http://schemas.microsoft.com/office/drawing/2014/main" id="{00000000-0008-0000-0100-00001C020000}"/>
            </a:ext>
          </a:extLst>
        </xdr:cNvPr>
        <xdr:cNvSpPr txBox="1"/>
      </xdr:nvSpPr>
      <xdr:spPr>
        <a:xfrm>
          <a:off x="16357600" y="1104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66675</xdr:rowOff>
    </xdr:from>
    <xdr:to>
      <xdr:col>86</xdr:col>
      <xdr:colOff>25400</xdr:colOff>
      <xdr:row>64</xdr:row>
      <xdr:rowOff>66675</xdr:rowOff>
    </xdr:to>
    <xdr:cxnSp macro="">
      <xdr:nvCxnSpPr>
        <xdr:cNvPr id="541" name="直線コネクタ 540">
          <a:extLst>
            <a:ext uri="{FF2B5EF4-FFF2-40B4-BE49-F238E27FC236}">
              <a16:creationId xmlns:a16="http://schemas.microsoft.com/office/drawing/2014/main" id="{00000000-0008-0000-0100-00001D020000}"/>
            </a:ext>
          </a:extLst>
        </xdr:cNvPr>
        <xdr:cNvCxnSpPr/>
      </xdr:nvCxnSpPr>
      <xdr:spPr>
        <a:xfrm>
          <a:off x="16230600" y="1103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66692</xdr:rowOff>
    </xdr:from>
    <xdr:ext cx="405111" cy="259045"/>
    <xdr:sp macro="" textlink="">
      <xdr:nvSpPr>
        <xdr:cNvPr id="542" name="【学校施設】&#10;有形固定資産減価償却率最大値テキスト">
          <a:extLst>
            <a:ext uri="{FF2B5EF4-FFF2-40B4-BE49-F238E27FC236}">
              <a16:creationId xmlns:a16="http://schemas.microsoft.com/office/drawing/2014/main" id="{00000000-0008-0000-0100-00001E020000}"/>
            </a:ext>
          </a:extLst>
        </xdr:cNvPr>
        <xdr:cNvSpPr txBox="1"/>
      </xdr:nvSpPr>
      <xdr:spPr>
        <a:xfrm>
          <a:off x="16357600" y="9324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120015</xdr:rowOff>
    </xdr:from>
    <xdr:to>
      <xdr:col>86</xdr:col>
      <xdr:colOff>25400</xdr:colOff>
      <xdr:row>55</xdr:row>
      <xdr:rowOff>120015</xdr:rowOff>
    </xdr:to>
    <xdr:cxnSp macro="">
      <xdr:nvCxnSpPr>
        <xdr:cNvPr id="543" name="直線コネクタ 542">
          <a:extLst>
            <a:ext uri="{FF2B5EF4-FFF2-40B4-BE49-F238E27FC236}">
              <a16:creationId xmlns:a16="http://schemas.microsoft.com/office/drawing/2014/main" id="{00000000-0008-0000-0100-00001F020000}"/>
            </a:ext>
          </a:extLst>
        </xdr:cNvPr>
        <xdr:cNvCxnSpPr/>
      </xdr:nvCxnSpPr>
      <xdr:spPr>
        <a:xfrm>
          <a:off x="16230600" y="9549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1922</xdr:rowOff>
    </xdr:from>
    <xdr:ext cx="405111" cy="259045"/>
    <xdr:sp macro="" textlink="">
      <xdr:nvSpPr>
        <xdr:cNvPr id="544" name="【学校施設】&#10;有形固定資産減価償却率平均値テキスト">
          <a:extLst>
            <a:ext uri="{FF2B5EF4-FFF2-40B4-BE49-F238E27FC236}">
              <a16:creationId xmlns:a16="http://schemas.microsoft.com/office/drawing/2014/main" id="{00000000-0008-0000-0100-000020020000}"/>
            </a:ext>
          </a:extLst>
        </xdr:cNvPr>
        <xdr:cNvSpPr txBox="1"/>
      </xdr:nvSpPr>
      <xdr:spPr>
        <a:xfrm>
          <a:off x="16357600" y="102889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23495</xdr:rowOff>
    </xdr:from>
    <xdr:to>
      <xdr:col>85</xdr:col>
      <xdr:colOff>177800</xdr:colOff>
      <xdr:row>60</xdr:row>
      <xdr:rowOff>125095</xdr:rowOff>
    </xdr:to>
    <xdr:sp macro="" textlink="">
      <xdr:nvSpPr>
        <xdr:cNvPr id="545" name="フローチャート: 判断 544">
          <a:extLst>
            <a:ext uri="{FF2B5EF4-FFF2-40B4-BE49-F238E27FC236}">
              <a16:creationId xmlns:a16="http://schemas.microsoft.com/office/drawing/2014/main" id="{00000000-0008-0000-0100-000021020000}"/>
            </a:ext>
          </a:extLst>
        </xdr:cNvPr>
        <xdr:cNvSpPr/>
      </xdr:nvSpPr>
      <xdr:spPr>
        <a:xfrm>
          <a:off x="16268700" y="1031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33020</xdr:rowOff>
    </xdr:from>
    <xdr:to>
      <xdr:col>81</xdr:col>
      <xdr:colOff>101600</xdr:colOff>
      <xdr:row>60</xdr:row>
      <xdr:rowOff>134620</xdr:rowOff>
    </xdr:to>
    <xdr:sp macro="" textlink="">
      <xdr:nvSpPr>
        <xdr:cNvPr id="546" name="フローチャート: 判断 545">
          <a:extLst>
            <a:ext uri="{FF2B5EF4-FFF2-40B4-BE49-F238E27FC236}">
              <a16:creationId xmlns:a16="http://schemas.microsoft.com/office/drawing/2014/main" id="{00000000-0008-0000-0100-000022020000}"/>
            </a:ext>
          </a:extLst>
        </xdr:cNvPr>
        <xdr:cNvSpPr/>
      </xdr:nvSpPr>
      <xdr:spPr>
        <a:xfrm>
          <a:off x="15430500" y="1032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160655</xdr:rowOff>
    </xdr:from>
    <xdr:to>
      <xdr:col>76</xdr:col>
      <xdr:colOff>165100</xdr:colOff>
      <xdr:row>60</xdr:row>
      <xdr:rowOff>90805</xdr:rowOff>
    </xdr:to>
    <xdr:sp macro="" textlink="">
      <xdr:nvSpPr>
        <xdr:cNvPr id="547" name="フローチャート: 判断 546">
          <a:extLst>
            <a:ext uri="{FF2B5EF4-FFF2-40B4-BE49-F238E27FC236}">
              <a16:creationId xmlns:a16="http://schemas.microsoft.com/office/drawing/2014/main" id="{00000000-0008-0000-0100-000023020000}"/>
            </a:ext>
          </a:extLst>
        </xdr:cNvPr>
        <xdr:cNvSpPr/>
      </xdr:nvSpPr>
      <xdr:spPr>
        <a:xfrm>
          <a:off x="14541500" y="1027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151130</xdr:rowOff>
    </xdr:from>
    <xdr:to>
      <xdr:col>72</xdr:col>
      <xdr:colOff>38100</xdr:colOff>
      <xdr:row>60</xdr:row>
      <xdr:rowOff>81280</xdr:rowOff>
    </xdr:to>
    <xdr:sp macro="" textlink="">
      <xdr:nvSpPr>
        <xdr:cNvPr id="548" name="フローチャート: 判断 547">
          <a:extLst>
            <a:ext uri="{FF2B5EF4-FFF2-40B4-BE49-F238E27FC236}">
              <a16:creationId xmlns:a16="http://schemas.microsoft.com/office/drawing/2014/main" id="{00000000-0008-0000-0100-000024020000}"/>
            </a:ext>
          </a:extLst>
        </xdr:cNvPr>
        <xdr:cNvSpPr/>
      </xdr:nvSpPr>
      <xdr:spPr>
        <a:xfrm>
          <a:off x="13652500" y="1026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139700</xdr:rowOff>
    </xdr:from>
    <xdr:to>
      <xdr:col>67</xdr:col>
      <xdr:colOff>101600</xdr:colOff>
      <xdr:row>60</xdr:row>
      <xdr:rowOff>69850</xdr:rowOff>
    </xdr:to>
    <xdr:sp macro="" textlink="">
      <xdr:nvSpPr>
        <xdr:cNvPr id="549" name="フローチャート: 判断 548">
          <a:extLst>
            <a:ext uri="{FF2B5EF4-FFF2-40B4-BE49-F238E27FC236}">
              <a16:creationId xmlns:a16="http://schemas.microsoft.com/office/drawing/2014/main" id="{00000000-0008-0000-0100-000025020000}"/>
            </a:ext>
          </a:extLst>
        </xdr:cNvPr>
        <xdr:cNvSpPr/>
      </xdr:nvSpPr>
      <xdr:spPr>
        <a:xfrm>
          <a:off x="12763500" y="1025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00000000-0008-0000-0100-000026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00000000-0008-0000-0100-000027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00000000-0008-0000-0100-000028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00000000-0008-0000-0100-000029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00000000-0008-0000-0100-00002A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50165</xdr:rowOff>
    </xdr:from>
    <xdr:to>
      <xdr:col>85</xdr:col>
      <xdr:colOff>177800</xdr:colOff>
      <xdr:row>58</xdr:row>
      <xdr:rowOff>151765</xdr:rowOff>
    </xdr:to>
    <xdr:sp macro="" textlink="">
      <xdr:nvSpPr>
        <xdr:cNvPr id="555" name="楕円 554">
          <a:extLst>
            <a:ext uri="{FF2B5EF4-FFF2-40B4-BE49-F238E27FC236}">
              <a16:creationId xmlns:a16="http://schemas.microsoft.com/office/drawing/2014/main" id="{00000000-0008-0000-0100-00002B020000}"/>
            </a:ext>
          </a:extLst>
        </xdr:cNvPr>
        <xdr:cNvSpPr/>
      </xdr:nvSpPr>
      <xdr:spPr>
        <a:xfrm>
          <a:off x="16268700" y="9994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73042</xdr:rowOff>
    </xdr:from>
    <xdr:ext cx="405111" cy="259045"/>
    <xdr:sp macro="" textlink="">
      <xdr:nvSpPr>
        <xdr:cNvPr id="556" name="【学校施設】&#10;有形固定資産減価償却率該当値テキスト">
          <a:extLst>
            <a:ext uri="{FF2B5EF4-FFF2-40B4-BE49-F238E27FC236}">
              <a16:creationId xmlns:a16="http://schemas.microsoft.com/office/drawing/2014/main" id="{00000000-0008-0000-0100-00002C020000}"/>
            </a:ext>
          </a:extLst>
        </xdr:cNvPr>
        <xdr:cNvSpPr txBox="1"/>
      </xdr:nvSpPr>
      <xdr:spPr>
        <a:xfrm>
          <a:off x="16357600" y="9845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17780</xdr:rowOff>
    </xdr:from>
    <xdr:to>
      <xdr:col>81</xdr:col>
      <xdr:colOff>101600</xdr:colOff>
      <xdr:row>58</xdr:row>
      <xdr:rowOff>119380</xdr:rowOff>
    </xdr:to>
    <xdr:sp macro="" textlink="">
      <xdr:nvSpPr>
        <xdr:cNvPr id="557" name="楕円 556">
          <a:extLst>
            <a:ext uri="{FF2B5EF4-FFF2-40B4-BE49-F238E27FC236}">
              <a16:creationId xmlns:a16="http://schemas.microsoft.com/office/drawing/2014/main" id="{00000000-0008-0000-0100-00002D020000}"/>
            </a:ext>
          </a:extLst>
        </xdr:cNvPr>
        <xdr:cNvSpPr/>
      </xdr:nvSpPr>
      <xdr:spPr>
        <a:xfrm>
          <a:off x="15430500" y="996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68580</xdr:rowOff>
    </xdr:from>
    <xdr:to>
      <xdr:col>85</xdr:col>
      <xdr:colOff>127000</xdr:colOff>
      <xdr:row>58</xdr:row>
      <xdr:rowOff>100965</xdr:rowOff>
    </xdr:to>
    <xdr:cxnSp macro="">
      <xdr:nvCxnSpPr>
        <xdr:cNvPr id="558" name="直線コネクタ 557">
          <a:extLst>
            <a:ext uri="{FF2B5EF4-FFF2-40B4-BE49-F238E27FC236}">
              <a16:creationId xmlns:a16="http://schemas.microsoft.com/office/drawing/2014/main" id="{00000000-0008-0000-0100-00002E020000}"/>
            </a:ext>
          </a:extLst>
        </xdr:cNvPr>
        <xdr:cNvCxnSpPr/>
      </xdr:nvCxnSpPr>
      <xdr:spPr>
        <a:xfrm>
          <a:off x="15481300" y="10012680"/>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153035</xdr:rowOff>
    </xdr:from>
    <xdr:to>
      <xdr:col>76</xdr:col>
      <xdr:colOff>165100</xdr:colOff>
      <xdr:row>58</xdr:row>
      <xdr:rowOff>83185</xdr:rowOff>
    </xdr:to>
    <xdr:sp macro="" textlink="">
      <xdr:nvSpPr>
        <xdr:cNvPr id="559" name="楕円 558">
          <a:extLst>
            <a:ext uri="{FF2B5EF4-FFF2-40B4-BE49-F238E27FC236}">
              <a16:creationId xmlns:a16="http://schemas.microsoft.com/office/drawing/2014/main" id="{00000000-0008-0000-0100-00002F020000}"/>
            </a:ext>
          </a:extLst>
        </xdr:cNvPr>
        <xdr:cNvSpPr/>
      </xdr:nvSpPr>
      <xdr:spPr>
        <a:xfrm>
          <a:off x="14541500" y="9925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32385</xdr:rowOff>
    </xdr:from>
    <xdr:to>
      <xdr:col>81</xdr:col>
      <xdr:colOff>50800</xdr:colOff>
      <xdr:row>58</xdr:row>
      <xdr:rowOff>68580</xdr:rowOff>
    </xdr:to>
    <xdr:cxnSp macro="">
      <xdr:nvCxnSpPr>
        <xdr:cNvPr id="560" name="直線コネクタ 559">
          <a:extLst>
            <a:ext uri="{FF2B5EF4-FFF2-40B4-BE49-F238E27FC236}">
              <a16:creationId xmlns:a16="http://schemas.microsoft.com/office/drawing/2014/main" id="{00000000-0008-0000-0100-000030020000}"/>
            </a:ext>
          </a:extLst>
        </xdr:cNvPr>
        <xdr:cNvCxnSpPr/>
      </xdr:nvCxnSpPr>
      <xdr:spPr>
        <a:xfrm>
          <a:off x="14592300" y="997648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95885</xdr:rowOff>
    </xdr:from>
    <xdr:to>
      <xdr:col>72</xdr:col>
      <xdr:colOff>38100</xdr:colOff>
      <xdr:row>58</xdr:row>
      <xdr:rowOff>26035</xdr:rowOff>
    </xdr:to>
    <xdr:sp macro="" textlink="">
      <xdr:nvSpPr>
        <xdr:cNvPr id="561" name="楕円 560">
          <a:extLst>
            <a:ext uri="{FF2B5EF4-FFF2-40B4-BE49-F238E27FC236}">
              <a16:creationId xmlns:a16="http://schemas.microsoft.com/office/drawing/2014/main" id="{00000000-0008-0000-0100-000031020000}"/>
            </a:ext>
          </a:extLst>
        </xdr:cNvPr>
        <xdr:cNvSpPr/>
      </xdr:nvSpPr>
      <xdr:spPr>
        <a:xfrm>
          <a:off x="13652500" y="9868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146685</xdr:rowOff>
    </xdr:from>
    <xdr:to>
      <xdr:col>76</xdr:col>
      <xdr:colOff>114300</xdr:colOff>
      <xdr:row>58</xdr:row>
      <xdr:rowOff>32385</xdr:rowOff>
    </xdr:to>
    <xdr:cxnSp macro="">
      <xdr:nvCxnSpPr>
        <xdr:cNvPr id="562" name="直線コネクタ 561">
          <a:extLst>
            <a:ext uri="{FF2B5EF4-FFF2-40B4-BE49-F238E27FC236}">
              <a16:creationId xmlns:a16="http://schemas.microsoft.com/office/drawing/2014/main" id="{00000000-0008-0000-0100-000032020000}"/>
            </a:ext>
          </a:extLst>
        </xdr:cNvPr>
        <xdr:cNvCxnSpPr/>
      </xdr:nvCxnSpPr>
      <xdr:spPr>
        <a:xfrm>
          <a:off x="13703300" y="991933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55880</xdr:rowOff>
    </xdr:from>
    <xdr:to>
      <xdr:col>67</xdr:col>
      <xdr:colOff>101600</xdr:colOff>
      <xdr:row>57</xdr:row>
      <xdr:rowOff>157480</xdr:rowOff>
    </xdr:to>
    <xdr:sp macro="" textlink="">
      <xdr:nvSpPr>
        <xdr:cNvPr id="563" name="楕円 562">
          <a:extLst>
            <a:ext uri="{FF2B5EF4-FFF2-40B4-BE49-F238E27FC236}">
              <a16:creationId xmlns:a16="http://schemas.microsoft.com/office/drawing/2014/main" id="{00000000-0008-0000-0100-000033020000}"/>
            </a:ext>
          </a:extLst>
        </xdr:cNvPr>
        <xdr:cNvSpPr/>
      </xdr:nvSpPr>
      <xdr:spPr>
        <a:xfrm>
          <a:off x="12763500" y="9828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106680</xdr:rowOff>
    </xdr:from>
    <xdr:to>
      <xdr:col>71</xdr:col>
      <xdr:colOff>177800</xdr:colOff>
      <xdr:row>57</xdr:row>
      <xdr:rowOff>146685</xdr:rowOff>
    </xdr:to>
    <xdr:cxnSp macro="">
      <xdr:nvCxnSpPr>
        <xdr:cNvPr id="564" name="直線コネクタ 563">
          <a:extLst>
            <a:ext uri="{FF2B5EF4-FFF2-40B4-BE49-F238E27FC236}">
              <a16:creationId xmlns:a16="http://schemas.microsoft.com/office/drawing/2014/main" id="{00000000-0008-0000-0100-000034020000}"/>
            </a:ext>
          </a:extLst>
        </xdr:cNvPr>
        <xdr:cNvCxnSpPr/>
      </xdr:nvCxnSpPr>
      <xdr:spPr>
        <a:xfrm>
          <a:off x="12814300" y="987933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125747</xdr:rowOff>
    </xdr:from>
    <xdr:ext cx="405111" cy="259045"/>
    <xdr:sp macro="" textlink="">
      <xdr:nvSpPr>
        <xdr:cNvPr id="565" name="n_1aveValue【学校施設】&#10;有形固定資産減価償却率">
          <a:extLst>
            <a:ext uri="{FF2B5EF4-FFF2-40B4-BE49-F238E27FC236}">
              <a16:creationId xmlns:a16="http://schemas.microsoft.com/office/drawing/2014/main" id="{00000000-0008-0000-0100-000035020000}"/>
            </a:ext>
          </a:extLst>
        </xdr:cNvPr>
        <xdr:cNvSpPr txBox="1"/>
      </xdr:nvSpPr>
      <xdr:spPr>
        <a:xfrm>
          <a:off x="15266044" y="1041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81932</xdr:rowOff>
    </xdr:from>
    <xdr:ext cx="405111" cy="259045"/>
    <xdr:sp macro="" textlink="">
      <xdr:nvSpPr>
        <xdr:cNvPr id="566" name="n_2aveValue【学校施設】&#10;有形固定資産減価償却率">
          <a:extLst>
            <a:ext uri="{FF2B5EF4-FFF2-40B4-BE49-F238E27FC236}">
              <a16:creationId xmlns:a16="http://schemas.microsoft.com/office/drawing/2014/main" id="{00000000-0008-0000-0100-000036020000}"/>
            </a:ext>
          </a:extLst>
        </xdr:cNvPr>
        <xdr:cNvSpPr txBox="1"/>
      </xdr:nvSpPr>
      <xdr:spPr>
        <a:xfrm>
          <a:off x="14389744" y="1036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72407</xdr:rowOff>
    </xdr:from>
    <xdr:ext cx="405111" cy="259045"/>
    <xdr:sp macro="" textlink="">
      <xdr:nvSpPr>
        <xdr:cNvPr id="567" name="n_3aveValue【学校施設】&#10;有形固定資産減価償却率">
          <a:extLst>
            <a:ext uri="{FF2B5EF4-FFF2-40B4-BE49-F238E27FC236}">
              <a16:creationId xmlns:a16="http://schemas.microsoft.com/office/drawing/2014/main" id="{00000000-0008-0000-0100-000037020000}"/>
            </a:ext>
          </a:extLst>
        </xdr:cNvPr>
        <xdr:cNvSpPr txBox="1"/>
      </xdr:nvSpPr>
      <xdr:spPr>
        <a:xfrm>
          <a:off x="13500744" y="10359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60977</xdr:rowOff>
    </xdr:from>
    <xdr:ext cx="405111" cy="259045"/>
    <xdr:sp macro="" textlink="">
      <xdr:nvSpPr>
        <xdr:cNvPr id="568" name="n_4aveValue【学校施設】&#10;有形固定資産減価償却率">
          <a:extLst>
            <a:ext uri="{FF2B5EF4-FFF2-40B4-BE49-F238E27FC236}">
              <a16:creationId xmlns:a16="http://schemas.microsoft.com/office/drawing/2014/main" id="{00000000-0008-0000-0100-000038020000}"/>
            </a:ext>
          </a:extLst>
        </xdr:cNvPr>
        <xdr:cNvSpPr txBox="1"/>
      </xdr:nvSpPr>
      <xdr:spPr>
        <a:xfrm>
          <a:off x="12611744" y="10347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135907</xdr:rowOff>
    </xdr:from>
    <xdr:ext cx="405111" cy="259045"/>
    <xdr:sp macro="" textlink="">
      <xdr:nvSpPr>
        <xdr:cNvPr id="569" name="n_1mainValue【学校施設】&#10;有形固定資産減価償却率">
          <a:extLst>
            <a:ext uri="{FF2B5EF4-FFF2-40B4-BE49-F238E27FC236}">
              <a16:creationId xmlns:a16="http://schemas.microsoft.com/office/drawing/2014/main" id="{00000000-0008-0000-0100-000039020000}"/>
            </a:ext>
          </a:extLst>
        </xdr:cNvPr>
        <xdr:cNvSpPr txBox="1"/>
      </xdr:nvSpPr>
      <xdr:spPr>
        <a:xfrm>
          <a:off x="15266044" y="973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99712</xdr:rowOff>
    </xdr:from>
    <xdr:ext cx="405111" cy="259045"/>
    <xdr:sp macro="" textlink="">
      <xdr:nvSpPr>
        <xdr:cNvPr id="570" name="n_2mainValue【学校施設】&#10;有形固定資産減価償却率">
          <a:extLst>
            <a:ext uri="{FF2B5EF4-FFF2-40B4-BE49-F238E27FC236}">
              <a16:creationId xmlns:a16="http://schemas.microsoft.com/office/drawing/2014/main" id="{00000000-0008-0000-0100-00003A020000}"/>
            </a:ext>
          </a:extLst>
        </xdr:cNvPr>
        <xdr:cNvSpPr txBox="1"/>
      </xdr:nvSpPr>
      <xdr:spPr>
        <a:xfrm>
          <a:off x="14389744" y="9700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42562</xdr:rowOff>
    </xdr:from>
    <xdr:ext cx="405111" cy="259045"/>
    <xdr:sp macro="" textlink="">
      <xdr:nvSpPr>
        <xdr:cNvPr id="571" name="n_3mainValue【学校施設】&#10;有形固定資産減価償却率">
          <a:extLst>
            <a:ext uri="{FF2B5EF4-FFF2-40B4-BE49-F238E27FC236}">
              <a16:creationId xmlns:a16="http://schemas.microsoft.com/office/drawing/2014/main" id="{00000000-0008-0000-0100-00003B020000}"/>
            </a:ext>
          </a:extLst>
        </xdr:cNvPr>
        <xdr:cNvSpPr txBox="1"/>
      </xdr:nvSpPr>
      <xdr:spPr>
        <a:xfrm>
          <a:off x="13500744" y="9643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2557</xdr:rowOff>
    </xdr:from>
    <xdr:ext cx="405111" cy="259045"/>
    <xdr:sp macro="" textlink="">
      <xdr:nvSpPr>
        <xdr:cNvPr id="572" name="n_4mainValue【学校施設】&#10;有形固定資産減価償却率">
          <a:extLst>
            <a:ext uri="{FF2B5EF4-FFF2-40B4-BE49-F238E27FC236}">
              <a16:creationId xmlns:a16="http://schemas.microsoft.com/office/drawing/2014/main" id="{00000000-0008-0000-0100-00003C020000}"/>
            </a:ext>
          </a:extLst>
        </xdr:cNvPr>
        <xdr:cNvSpPr txBox="1"/>
      </xdr:nvSpPr>
      <xdr:spPr>
        <a:xfrm>
          <a:off x="12611744" y="9603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3" name="正方形/長方形 572">
          <a:extLst>
            <a:ext uri="{FF2B5EF4-FFF2-40B4-BE49-F238E27FC236}">
              <a16:creationId xmlns:a16="http://schemas.microsoft.com/office/drawing/2014/main" id="{00000000-0008-0000-0100-00003D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4" name="正方形/長方形 573">
          <a:extLst>
            <a:ext uri="{FF2B5EF4-FFF2-40B4-BE49-F238E27FC236}">
              <a16:creationId xmlns:a16="http://schemas.microsoft.com/office/drawing/2014/main" id="{00000000-0008-0000-0100-00003E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5" name="正方形/長方形 574">
          <a:extLst>
            <a:ext uri="{FF2B5EF4-FFF2-40B4-BE49-F238E27FC236}">
              <a16:creationId xmlns:a16="http://schemas.microsoft.com/office/drawing/2014/main" id="{00000000-0008-0000-0100-00003F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6" name="正方形/長方形 575">
          <a:extLst>
            <a:ext uri="{FF2B5EF4-FFF2-40B4-BE49-F238E27FC236}">
              <a16:creationId xmlns:a16="http://schemas.microsoft.com/office/drawing/2014/main" id="{00000000-0008-0000-0100-000040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7" name="正方形/長方形 576">
          <a:extLst>
            <a:ext uri="{FF2B5EF4-FFF2-40B4-BE49-F238E27FC236}">
              <a16:creationId xmlns:a16="http://schemas.microsoft.com/office/drawing/2014/main" id="{00000000-0008-0000-0100-000041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8" name="正方形/長方形 577">
          <a:extLst>
            <a:ext uri="{FF2B5EF4-FFF2-40B4-BE49-F238E27FC236}">
              <a16:creationId xmlns:a16="http://schemas.microsoft.com/office/drawing/2014/main" id="{00000000-0008-0000-0100-000042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9" name="正方形/長方形 578">
          <a:extLst>
            <a:ext uri="{FF2B5EF4-FFF2-40B4-BE49-F238E27FC236}">
              <a16:creationId xmlns:a16="http://schemas.microsoft.com/office/drawing/2014/main" id="{00000000-0008-0000-0100-000043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0" name="正方形/長方形 579">
          <a:extLst>
            <a:ext uri="{FF2B5EF4-FFF2-40B4-BE49-F238E27FC236}">
              <a16:creationId xmlns:a16="http://schemas.microsoft.com/office/drawing/2014/main" id="{00000000-0008-0000-0100-000044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1" name="テキスト ボックス 580">
          <a:extLst>
            <a:ext uri="{FF2B5EF4-FFF2-40B4-BE49-F238E27FC236}">
              <a16:creationId xmlns:a16="http://schemas.microsoft.com/office/drawing/2014/main" id="{00000000-0008-0000-0100-000045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2" name="直線コネクタ 581">
          <a:extLst>
            <a:ext uri="{FF2B5EF4-FFF2-40B4-BE49-F238E27FC236}">
              <a16:creationId xmlns:a16="http://schemas.microsoft.com/office/drawing/2014/main" id="{00000000-0008-0000-0100-000046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83" name="直線コネクタ 582">
          <a:extLst>
            <a:ext uri="{FF2B5EF4-FFF2-40B4-BE49-F238E27FC236}">
              <a16:creationId xmlns:a16="http://schemas.microsoft.com/office/drawing/2014/main" id="{00000000-0008-0000-0100-000047020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4" name="テキスト ボックス 583">
          <a:extLst>
            <a:ext uri="{FF2B5EF4-FFF2-40B4-BE49-F238E27FC236}">
              <a16:creationId xmlns:a16="http://schemas.microsoft.com/office/drawing/2014/main" id="{00000000-0008-0000-0100-00004802000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5" name="直線コネクタ 584">
          <a:extLst>
            <a:ext uri="{FF2B5EF4-FFF2-40B4-BE49-F238E27FC236}">
              <a16:creationId xmlns:a16="http://schemas.microsoft.com/office/drawing/2014/main" id="{00000000-0008-0000-0100-00004902000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6" name="テキスト ボックス 585">
          <a:extLst>
            <a:ext uri="{FF2B5EF4-FFF2-40B4-BE49-F238E27FC236}">
              <a16:creationId xmlns:a16="http://schemas.microsoft.com/office/drawing/2014/main" id="{00000000-0008-0000-0100-00004A02000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7" name="直線コネクタ 586">
          <a:extLst>
            <a:ext uri="{FF2B5EF4-FFF2-40B4-BE49-F238E27FC236}">
              <a16:creationId xmlns:a16="http://schemas.microsoft.com/office/drawing/2014/main" id="{00000000-0008-0000-0100-00004B0200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8" name="テキスト ボックス 587">
          <a:extLst>
            <a:ext uri="{FF2B5EF4-FFF2-40B4-BE49-F238E27FC236}">
              <a16:creationId xmlns:a16="http://schemas.microsoft.com/office/drawing/2014/main" id="{00000000-0008-0000-0100-00004C02000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9" name="直線コネクタ 588">
          <a:extLst>
            <a:ext uri="{FF2B5EF4-FFF2-40B4-BE49-F238E27FC236}">
              <a16:creationId xmlns:a16="http://schemas.microsoft.com/office/drawing/2014/main" id="{00000000-0008-0000-0100-00004D0200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90" name="テキスト ボックス 589">
          <a:extLst>
            <a:ext uri="{FF2B5EF4-FFF2-40B4-BE49-F238E27FC236}">
              <a16:creationId xmlns:a16="http://schemas.microsoft.com/office/drawing/2014/main" id="{00000000-0008-0000-0100-00004E02000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1" name="直線コネクタ 590">
          <a:extLst>
            <a:ext uri="{FF2B5EF4-FFF2-40B4-BE49-F238E27FC236}">
              <a16:creationId xmlns:a16="http://schemas.microsoft.com/office/drawing/2014/main" id="{00000000-0008-0000-0100-00004F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2" name="テキスト ボックス 591">
          <a:extLst>
            <a:ext uri="{FF2B5EF4-FFF2-40B4-BE49-F238E27FC236}">
              <a16:creationId xmlns:a16="http://schemas.microsoft.com/office/drawing/2014/main" id="{00000000-0008-0000-0100-000050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3" name="【学校施設】&#10;一人当たり面積グラフ枠">
          <a:extLst>
            <a:ext uri="{FF2B5EF4-FFF2-40B4-BE49-F238E27FC236}">
              <a16:creationId xmlns:a16="http://schemas.microsoft.com/office/drawing/2014/main" id="{00000000-0008-0000-0100-000051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135560</xdr:rowOff>
    </xdr:from>
    <xdr:to>
      <xdr:col>116</xdr:col>
      <xdr:colOff>62864</xdr:colOff>
      <xdr:row>62</xdr:row>
      <xdr:rowOff>134645</xdr:rowOff>
    </xdr:to>
    <xdr:cxnSp macro="">
      <xdr:nvCxnSpPr>
        <xdr:cNvPr id="594" name="直線コネクタ 593">
          <a:extLst>
            <a:ext uri="{FF2B5EF4-FFF2-40B4-BE49-F238E27FC236}">
              <a16:creationId xmlns:a16="http://schemas.microsoft.com/office/drawing/2014/main" id="{00000000-0008-0000-0100-000052020000}"/>
            </a:ext>
          </a:extLst>
        </xdr:cNvPr>
        <xdr:cNvCxnSpPr/>
      </xdr:nvCxnSpPr>
      <xdr:spPr>
        <a:xfrm flipV="1">
          <a:off x="22160864" y="9565310"/>
          <a:ext cx="0" cy="11992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138472</xdr:rowOff>
    </xdr:from>
    <xdr:ext cx="469744" cy="259045"/>
    <xdr:sp macro="" textlink="">
      <xdr:nvSpPr>
        <xdr:cNvPr id="595" name="【学校施設】&#10;一人当たり面積最小値テキスト">
          <a:extLst>
            <a:ext uri="{FF2B5EF4-FFF2-40B4-BE49-F238E27FC236}">
              <a16:creationId xmlns:a16="http://schemas.microsoft.com/office/drawing/2014/main" id="{00000000-0008-0000-0100-000053020000}"/>
            </a:ext>
          </a:extLst>
        </xdr:cNvPr>
        <xdr:cNvSpPr txBox="1"/>
      </xdr:nvSpPr>
      <xdr:spPr>
        <a:xfrm>
          <a:off x="22199600" y="10768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134645</xdr:rowOff>
    </xdr:from>
    <xdr:to>
      <xdr:col>116</xdr:col>
      <xdr:colOff>152400</xdr:colOff>
      <xdr:row>62</xdr:row>
      <xdr:rowOff>134645</xdr:rowOff>
    </xdr:to>
    <xdr:cxnSp macro="">
      <xdr:nvCxnSpPr>
        <xdr:cNvPr id="596" name="直線コネクタ 595">
          <a:extLst>
            <a:ext uri="{FF2B5EF4-FFF2-40B4-BE49-F238E27FC236}">
              <a16:creationId xmlns:a16="http://schemas.microsoft.com/office/drawing/2014/main" id="{00000000-0008-0000-0100-000054020000}"/>
            </a:ext>
          </a:extLst>
        </xdr:cNvPr>
        <xdr:cNvCxnSpPr/>
      </xdr:nvCxnSpPr>
      <xdr:spPr>
        <a:xfrm>
          <a:off x="22072600" y="10764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82237</xdr:rowOff>
    </xdr:from>
    <xdr:ext cx="469744" cy="259045"/>
    <xdr:sp macro="" textlink="">
      <xdr:nvSpPr>
        <xdr:cNvPr id="597" name="【学校施設】&#10;一人当たり面積最大値テキスト">
          <a:extLst>
            <a:ext uri="{FF2B5EF4-FFF2-40B4-BE49-F238E27FC236}">
              <a16:creationId xmlns:a16="http://schemas.microsoft.com/office/drawing/2014/main" id="{00000000-0008-0000-0100-000055020000}"/>
            </a:ext>
          </a:extLst>
        </xdr:cNvPr>
        <xdr:cNvSpPr txBox="1"/>
      </xdr:nvSpPr>
      <xdr:spPr>
        <a:xfrm>
          <a:off x="22199600" y="9340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135560</xdr:rowOff>
    </xdr:from>
    <xdr:to>
      <xdr:col>116</xdr:col>
      <xdr:colOff>152400</xdr:colOff>
      <xdr:row>55</xdr:row>
      <xdr:rowOff>135560</xdr:rowOff>
    </xdr:to>
    <xdr:cxnSp macro="">
      <xdr:nvCxnSpPr>
        <xdr:cNvPr id="598" name="直線コネクタ 597">
          <a:extLst>
            <a:ext uri="{FF2B5EF4-FFF2-40B4-BE49-F238E27FC236}">
              <a16:creationId xmlns:a16="http://schemas.microsoft.com/office/drawing/2014/main" id="{00000000-0008-0000-0100-000056020000}"/>
            </a:ext>
          </a:extLst>
        </xdr:cNvPr>
        <xdr:cNvCxnSpPr/>
      </xdr:nvCxnSpPr>
      <xdr:spPr>
        <a:xfrm>
          <a:off x="22072600" y="9565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28668</xdr:rowOff>
    </xdr:from>
    <xdr:ext cx="469744" cy="259045"/>
    <xdr:sp macro="" textlink="">
      <xdr:nvSpPr>
        <xdr:cNvPr id="599" name="【学校施設】&#10;一人当たり面積平均値テキスト">
          <a:extLst>
            <a:ext uri="{FF2B5EF4-FFF2-40B4-BE49-F238E27FC236}">
              <a16:creationId xmlns:a16="http://schemas.microsoft.com/office/drawing/2014/main" id="{00000000-0008-0000-0100-000057020000}"/>
            </a:ext>
          </a:extLst>
        </xdr:cNvPr>
        <xdr:cNvSpPr txBox="1"/>
      </xdr:nvSpPr>
      <xdr:spPr>
        <a:xfrm>
          <a:off x="22199600" y="103156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50241</xdr:rowOff>
    </xdr:from>
    <xdr:to>
      <xdr:col>116</xdr:col>
      <xdr:colOff>114300</xdr:colOff>
      <xdr:row>60</xdr:row>
      <xdr:rowOff>151841</xdr:rowOff>
    </xdr:to>
    <xdr:sp macro="" textlink="">
      <xdr:nvSpPr>
        <xdr:cNvPr id="600" name="フローチャート: 判断 599">
          <a:extLst>
            <a:ext uri="{FF2B5EF4-FFF2-40B4-BE49-F238E27FC236}">
              <a16:creationId xmlns:a16="http://schemas.microsoft.com/office/drawing/2014/main" id="{00000000-0008-0000-0100-000058020000}"/>
            </a:ext>
          </a:extLst>
        </xdr:cNvPr>
        <xdr:cNvSpPr/>
      </xdr:nvSpPr>
      <xdr:spPr>
        <a:xfrm>
          <a:off x="22110700" y="10337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75616</xdr:rowOff>
    </xdr:from>
    <xdr:to>
      <xdr:col>112</xdr:col>
      <xdr:colOff>38100</xdr:colOff>
      <xdr:row>61</xdr:row>
      <xdr:rowOff>5766</xdr:rowOff>
    </xdr:to>
    <xdr:sp macro="" textlink="">
      <xdr:nvSpPr>
        <xdr:cNvPr id="601" name="フローチャート: 判断 600">
          <a:extLst>
            <a:ext uri="{FF2B5EF4-FFF2-40B4-BE49-F238E27FC236}">
              <a16:creationId xmlns:a16="http://schemas.microsoft.com/office/drawing/2014/main" id="{00000000-0008-0000-0100-000059020000}"/>
            </a:ext>
          </a:extLst>
        </xdr:cNvPr>
        <xdr:cNvSpPr/>
      </xdr:nvSpPr>
      <xdr:spPr>
        <a:xfrm>
          <a:off x="21272500" y="10362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78359</xdr:rowOff>
    </xdr:from>
    <xdr:to>
      <xdr:col>107</xdr:col>
      <xdr:colOff>101600</xdr:colOff>
      <xdr:row>61</xdr:row>
      <xdr:rowOff>8509</xdr:rowOff>
    </xdr:to>
    <xdr:sp macro="" textlink="">
      <xdr:nvSpPr>
        <xdr:cNvPr id="602" name="フローチャート: 判断 601">
          <a:extLst>
            <a:ext uri="{FF2B5EF4-FFF2-40B4-BE49-F238E27FC236}">
              <a16:creationId xmlns:a16="http://schemas.microsoft.com/office/drawing/2014/main" id="{00000000-0008-0000-0100-00005A020000}"/>
            </a:ext>
          </a:extLst>
        </xdr:cNvPr>
        <xdr:cNvSpPr/>
      </xdr:nvSpPr>
      <xdr:spPr>
        <a:xfrm>
          <a:off x="20383500" y="10365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81331</xdr:rowOff>
    </xdr:from>
    <xdr:to>
      <xdr:col>102</xdr:col>
      <xdr:colOff>165100</xdr:colOff>
      <xdr:row>61</xdr:row>
      <xdr:rowOff>11481</xdr:rowOff>
    </xdr:to>
    <xdr:sp macro="" textlink="">
      <xdr:nvSpPr>
        <xdr:cNvPr id="603" name="フローチャート: 判断 602">
          <a:extLst>
            <a:ext uri="{FF2B5EF4-FFF2-40B4-BE49-F238E27FC236}">
              <a16:creationId xmlns:a16="http://schemas.microsoft.com/office/drawing/2014/main" id="{00000000-0008-0000-0100-00005B020000}"/>
            </a:ext>
          </a:extLst>
        </xdr:cNvPr>
        <xdr:cNvSpPr/>
      </xdr:nvSpPr>
      <xdr:spPr>
        <a:xfrm>
          <a:off x="19494500" y="10368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98476</xdr:rowOff>
    </xdr:from>
    <xdr:to>
      <xdr:col>98</xdr:col>
      <xdr:colOff>38100</xdr:colOff>
      <xdr:row>61</xdr:row>
      <xdr:rowOff>28626</xdr:rowOff>
    </xdr:to>
    <xdr:sp macro="" textlink="">
      <xdr:nvSpPr>
        <xdr:cNvPr id="604" name="フローチャート: 判断 603">
          <a:extLst>
            <a:ext uri="{FF2B5EF4-FFF2-40B4-BE49-F238E27FC236}">
              <a16:creationId xmlns:a16="http://schemas.microsoft.com/office/drawing/2014/main" id="{00000000-0008-0000-0100-00005C020000}"/>
            </a:ext>
          </a:extLst>
        </xdr:cNvPr>
        <xdr:cNvSpPr/>
      </xdr:nvSpPr>
      <xdr:spPr>
        <a:xfrm>
          <a:off x="18605500" y="10385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00000000-0008-0000-0100-00005D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00000000-0008-0000-0100-00005E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00000000-0008-0000-0100-00005F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00000000-0008-0000-0100-000060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00000000-0008-0000-0100-000061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23266</xdr:rowOff>
    </xdr:from>
    <xdr:to>
      <xdr:col>116</xdr:col>
      <xdr:colOff>114300</xdr:colOff>
      <xdr:row>60</xdr:row>
      <xdr:rowOff>124866</xdr:rowOff>
    </xdr:to>
    <xdr:sp macro="" textlink="">
      <xdr:nvSpPr>
        <xdr:cNvPr id="610" name="楕円 609">
          <a:extLst>
            <a:ext uri="{FF2B5EF4-FFF2-40B4-BE49-F238E27FC236}">
              <a16:creationId xmlns:a16="http://schemas.microsoft.com/office/drawing/2014/main" id="{00000000-0008-0000-0100-000062020000}"/>
            </a:ext>
          </a:extLst>
        </xdr:cNvPr>
        <xdr:cNvSpPr/>
      </xdr:nvSpPr>
      <xdr:spPr>
        <a:xfrm>
          <a:off x="22110700" y="10310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46143</xdr:rowOff>
    </xdr:from>
    <xdr:ext cx="469744" cy="259045"/>
    <xdr:sp macro="" textlink="">
      <xdr:nvSpPr>
        <xdr:cNvPr id="611" name="【学校施設】&#10;一人当たり面積該当値テキスト">
          <a:extLst>
            <a:ext uri="{FF2B5EF4-FFF2-40B4-BE49-F238E27FC236}">
              <a16:creationId xmlns:a16="http://schemas.microsoft.com/office/drawing/2014/main" id="{00000000-0008-0000-0100-000063020000}"/>
            </a:ext>
          </a:extLst>
        </xdr:cNvPr>
        <xdr:cNvSpPr txBox="1"/>
      </xdr:nvSpPr>
      <xdr:spPr>
        <a:xfrm>
          <a:off x="22199600" y="10161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34696</xdr:rowOff>
    </xdr:from>
    <xdr:to>
      <xdr:col>112</xdr:col>
      <xdr:colOff>38100</xdr:colOff>
      <xdr:row>60</xdr:row>
      <xdr:rowOff>136296</xdr:rowOff>
    </xdr:to>
    <xdr:sp macro="" textlink="">
      <xdr:nvSpPr>
        <xdr:cNvPr id="612" name="楕円 611">
          <a:extLst>
            <a:ext uri="{FF2B5EF4-FFF2-40B4-BE49-F238E27FC236}">
              <a16:creationId xmlns:a16="http://schemas.microsoft.com/office/drawing/2014/main" id="{00000000-0008-0000-0100-000064020000}"/>
            </a:ext>
          </a:extLst>
        </xdr:cNvPr>
        <xdr:cNvSpPr/>
      </xdr:nvSpPr>
      <xdr:spPr>
        <a:xfrm>
          <a:off x="21272500" y="10321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74066</xdr:rowOff>
    </xdr:from>
    <xdr:to>
      <xdr:col>116</xdr:col>
      <xdr:colOff>63500</xdr:colOff>
      <xdr:row>60</xdr:row>
      <xdr:rowOff>85496</xdr:rowOff>
    </xdr:to>
    <xdr:cxnSp macro="">
      <xdr:nvCxnSpPr>
        <xdr:cNvPr id="613" name="直線コネクタ 612">
          <a:extLst>
            <a:ext uri="{FF2B5EF4-FFF2-40B4-BE49-F238E27FC236}">
              <a16:creationId xmlns:a16="http://schemas.microsoft.com/office/drawing/2014/main" id="{00000000-0008-0000-0100-000065020000}"/>
            </a:ext>
          </a:extLst>
        </xdr:cNvPr>
        <xdr:cNvCxnSpPr/>
      </xdr:nvCxnSpPr>
      <xdr:spPr>
        <a:xfrm flipV="1">
          <a:off x="21323300" y="10361066"/>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44755</xdr:rowOff>
    </xdr:from>
    <xdr:to>
      <xdr:col>107</xdr:col>
      <xdr:colOff>101600</xdr:colOff>
      <xdr:row>60</xdr:row>
      <xdr:rowOff>146355</xdr:rowOff>
    </xdr:to>
    <xdr:sp macro="" textlink="">
      <xdr:nvSpPr>
        <xdr:cNvPr id="614" name="楕円 613">
          <a:extLst>
            <a:ext uri="{FF2B5EF4-FFF2-40B4-BE49-F238E27FC236}">
              <a16:creationId xmlns:a16="http://schemas.microsoft.com/office/drawing/2014/main" id="{00000000-0008-0000-0100-000066020000}"/>
            </a:ext>
          </a:extLst>
        </xdr:cNvPr>
        <xdr:cNvSpPr/>
      </xdr:nvSpPr>
      <xdr:spPr>
        <a:xfrm>
          <a:off x="20383500" y="10331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85496</xdr:rowOff>
    </xdr:from>
    <xdr:to>
      <xdr:col>111</xdr:col>
      <xdr:colOff>177800</xdr:colOff>
      <xdr:row>60</xdr:row>
      <xdr:rowOff>95555</xdr:rowOff>
    </xdr:to>
    <xdr:cxnSp macro="">
      <xdr:nvCxnSpPr>
        <xdr:cNvPr id="615" name="直線コネクタ 614">
          <a:extLst>
            <a:ext uri="{FF2B5EF4-FFF2-40B4-BE49-F238E27FC236}">
              <a16:creationId xmlns:a16="http://schemas.microsoft.com/office/drawing/2014/main" id="{00000000-0008-0000-0100-000067020000}"/>
            </a:ext>
          </a:extLst>
        </xdr:cNvPr>
        <xdr:cNvCxnSpPr/>
      </xdr:nvCxnSpPr>
      <xdr:spPr>
        <a:xfrm flipV="1">
          <a:off x="20434300" y="10372496"/>
          <a:ext cx="889000" cy="10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66929</xdr:rowOff>
    </xdr:from>
    <xdr:to>
      <xdr:col>102</xdr:col>
      <xdr:colOff>165100</xdr:colOff>
      <xdr:row>60</xdr:row>
      <xdr:rowOff>168529</xdr:rowOff>
    </xdr:to>
    <xdr:sp macro="" textlink="">
      <xdr:nvSpPr>
        <xdr:cNvPr id="616" name="楕円 615">
          <a:extLst>
            <a:ext uri="{FF2B5EF4-FFF2-40B4-BE49-F238E27FC236}">
              <a16:creationId xmlns:a16="http://schemas.microsoft.com/office/drawing/2014/main" id="{00000000-0008-0000-0100-000068020000}"/>
            </a:ext>
          </a:extLst>
        </xdr:cNvPr>
        <xdr:cNvSpPr/>
      </xdr:nvSpPr>
      <xdr:spPr>
        <a:xfrm>
          <a:off x="19494500" y="10353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95555</xdr:rowOff>
    </xdr:from>
    <xdr:to>
      <xdr:col>107</xdr:col>
      <xdr:colOff>50800</xdr:colOff>
      <xdr:row>60</xdr:row>
      <xdr:rowOff>117729</xdr:rowOff>
    </xdr:to>
    <xdr:cxnSp macro="">
      <xdr:nvCxnSpPr>
        <xdr:cNvPr id="617" name="直線コネクタ 616">
          <a:extLst>
            <a:ext uri="{FF2B5EF4-FFF2-40B4-BE49-F238E27FC236}">
              <a16:creationId xmlns:a16="http://schemas.microsoft.com/office/drawing/2014/main" id="{00000000-0008-0000-0100-000069020000}"/>
            </a:ext>
          </a:extLst>
        </xdr:cNvPr>
        <xdr:cNvCxnSpPr/>
      </xdr:nvCxnSpPr>
      <xdr:spPr>
        <a:xfrm flipV="1">
          <a:off x="19545300" y="10382555"/>
          <a:ext cx="889000" cy="2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80188</xdr:rowOff>
    </xdr:from>
    <xdr:to>
      <xdr:col>98</xdr:col>
      <xdr:colOff>38100</xdr:colOff>
      <xdr:row>61</xdr:row>
      <xdr:rowOff>10338</xdr:rowOff>
    </xdr:to>
    <xdr:sp macro="" textlink="">
      <xdr:nvSpPr>
        <xdr:cNvPr id="618" name="楕円 617">
          <a:extLst>
            <a:ext uri="{FF2B5EF4-FFF2-40B4-BE49-F238E27FC236}">
              <a16:creationId xmlns:a16="http://schemas.microsoft.com/office/drawing/2014/main" id="{00000000-0008-0000-0100-00006A020000}"/>
            </a:ext>
          </a:extLst>
        </xdr:cNvPr>
        <xdr:cNvSpPr/>
      </xdr:nvSpPr>
      <xdr:spPr>
        <a:xfrm>
          <a:off x="18605500" y="10367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117729</xdr:rowOff>
    </xdr:from>
    <xdr:to>
      <xdr:col>102</xdr:col>
      <xdr:colOff>114300</xdr:colOff>
      <xdr:row>60</xdr:row>
      <xdr:rowOff>130988</xdr:rowOff>
    </xdr:to>
    <xdr:cxnSp macro="">
      <xdr:nvCxnSpPr>
        <xdr:cNvPr id="619" name="直線コネクタ 618">
          <a:extLst>
            <a:ext uri="{FF2B5EF4-FFF2-40B4-BE49-F238E27FC236}">
              <a16:creationId xmlns:a16="http://schemas.microsoft.com/office/drawing/2014/main" id="{00000000-0008-0000-0100-00006B020000}"/>
            </a:ext>
          </a:extLst>
        </xdr:cNvPr>
        <xdr:cNvCxnSpPr/>
      </xdr:nvCxnSpPr>
      <xdr:spPr>
        <a:xfrm flipV="1">
          <a:off x="18656300" y="10404729"/>
          <a:ext cx="889000" cy="13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168343</xdr:rowOff>
    </xdr:from>
    <xdr:ext cx="469744" cy="259045"/>
    <xdr:sp macro="" textlink="">
      <xdr:nvSpPr>
        <xdr:cNvPr id="620" name="n_1aveValue【学校施設】&#10;一人当たり面積">
          <a:extLst>
            <a:ext uri="{FF2B5EF4-FFF2-40B4-BE49-F238E27FC236}">
              <a16:creationId xmlns:a16="http://schemas.microsoft.com/office/drawing/2014/main" id="{00000000-0008-0000-0100-00006C020000}"/>
            </a:ext>
          </a:extLst>
        </xdr:cNvPr>
        <xdr:cNvSpPr txBox="1"/>
      </xdr:nvSpPr>
      <xdr:spPr>
        <a:xfrm>
          <a:off x="21075727" y="10455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171086</xdr:rowOff>
    </xdr:from>
    <xdr:ext cx="469744" cy="259045"/>
    <xdr:sp macro="" textlink="">
      <xdr:nvSpPr>
        <xdr:cNvPr id="621" name="n_2aveValue【学校施設】&#10;一人当たり面積">
          <a:extLst>
            <a:ext uri="{FF2B5EF4-FFF2-40B4-BE49-F238E27FC236}">
              <a16:creationId xmlns:a16="http://schemas.microsoft.com/office/drawing/2014/main" id="{00000000-0008-0000-0100-00006D020000}"/>
            </a:ext>
          </a:extLst>
        </xdr:cNvPr>
        <xdr:cNvSpPr txBox="1"/>
      </xdr:nvSpPr>
      <xdr:spPr>
        <a:xfrm>
          <a:off x="20199427" y="10458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2608</xdr:rowOff>
    </xdr:from>
    <xdr:ext cx="469744" cy="259045"/>
    <xdr:sp macro="" textlink="">
      <xdr:nvSpPr>
        <xdr:cNvPr id="622" name="n_3aveValue【学校施設】&#10;一人当たり面積">
          <a:extLst>
            <a:ext uri="{FF2B5EF4-FFF2-40B4-BE49-F238E27FC236}">
              <a16:creationId xmlns:a16="http://schemas.microsoft.com/office/drawing/2014/main" id="{00000000-0008-0000-0100-00006E020000}"/>
            </a:ext>
          </a:extLst>
        </xdr:cNvPr>
        <xdr:cNvSpPr txBox="1"/>
      </xdr:nvSpPr>
      <xdr:spPr>
        <a:xfrm>
          <a:off x="19310427" y="10461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19753</xdr:rowOff>
    </xdr:from>
    <xdr:ext cx="469744" cy="259045"/>
    <xdr:sp macro="" textlink="">
      <xdr:nvSpPr>
        <xdr:cNvPr id="623" name="n_4aveValue【学校施設】&#10;一人当たり面積">
          <a:extLst>
            <a:ext uri="{FF2B5EF4-FFF2-40B4-BE49-F238E27FC236}">
              <a16:creationId xmlns:a16="http://schemas.microsoft.com/office/drawing/2014/main" id="{00000000-0008-0000-0100-00006F020000}"/>
            </a:ext>
          </a:extLst>
        </xdr:cNvPr>
        <xdr:cNvSpPr txBox="1"/>
      </xdr:nvSpPr>
      <xdr:spPr>
        <a:xfrm>
          <a:off x="18421427" y="10478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152823</xdr:rowOff>
    </xdr:from>
    <xdr:ext cx="469744" cy="259045"/>
    <xdr:sp macro="" textlink="">
      <xdr:nvSpPr>
        <xdr:cNvPr id="624" name="n_1mainValue【学校施設】&#10;一人当たり面積">
          <a:extLst>
            <a:ext uri="{FF2B5EF4-FFF2-40B4-BE49-F238E27FC236}">
              <a16:creationId xmlns:a16="http://schemas.microsoft.com/office/drawing/2014/main" id="{00000000-0008-0000-0100-000070020000}"/>
            </a:ext>
          </a:extLst>
        </xdr:cNvPr>
        <xdr:cNvSpPr txBox="1"/>
      </xdr:nvSpPr>
      <xdr:spPr>
        <a:xfrm>
          <a:off x="21075727" y="10096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162882</xdr:rowOff>
    </xdr:from>
    <xdr:ext cx="469744" cy="259045"/>
    <xdr:sp macro="" textlink="">
      <xdr:nvSpPr>
        <xdr:cNvPr id="625" name="n_2mainValue【学校施設】&#10;一人当たり面積">
          <a:extLst>
            <a:ext uri="{FF2B5EF4-FFF2-40B4-BE49-F238E27FC236}">
              <a16:creationId xmlns:a16="http://schemas.microsoft.com/office/drawing/2014/main" id="{00000000-0008-0000-0100-000071020000}"/>
            </a:ext>
          </a:extLst>
        </xdr:cNvPr>
        <xdr:cNvSpPr txBox="1"/>
      </xdr:nvSpPr>
      <xdr:spPr>
        <a:xfrm>
          <a:off x="20199427" y="10106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13606</xdr:rowOff>
    </xdr:from>
    <xdr:ext cx="469744" cy="259045"/>
    <xdr:sp macro="" textlink="">
      <xdr:nvSpPr>
        <xdr:cNvPr id="626" name="n_3mainValue【学校施設】&#10;一人当たり面積">
          <a:extLst>
            <a:ext uri="{FF2B5EF4-FFF2-40B4-BE49-F238E27FC236}">
              <a16:creationId xmlns:a16="http://schemas.microsoft.com/office/drawing/2014/main" id="{00000000-0008-0000-0100-000072020000}"/>
            </a:ext>
          </a:extLst>
        </xdr:cNvPr>
        <xdr:cNvSpPr txBox="1"/>
      </xdr:nvSpPr>
      <xdr:spPr>
        <a:xfrm>
          <a:off x="19310427" y="10129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26865</xdr:rowOff>
    </xdr:from>
    <xdr:ext cx="469744" cy="259045"/>
    <xdr:sp macro="" textlink="">
      <xdr:nvSpPr>
        <xdr:cNvPr id="627" name="n_4mainValue【学校施設】&#10;一人当たり面積">
          <a:extLst>
            <a:ext uri="{FF2B5EF4-FFF2-40B4-BE49-F238E27FC236}">
              <a16:creationId xmlns:a16="http://schemas.microsoft.com/office/drawing/2014/main" id="{00000000-0008-0000-0100-000073020000}"/>
            </a:ext>
          </a:extLst>
        </xdr:cNvPr>
        <xdr:cNvSpPr txBox="1"/>
      </xdr:nvSpPr>
      <xdr:spPr>
        <a:xfrm>
          <a:off x="18421427" y="10142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8" name="正方形/長方形 627">
          <a:extLst>
            <a:ext uri="{FF2B5EF4-FFF2-40B4-BE49-F238E27FC236}">
              <a16:creationId xmlns:a16="http://schemas.microsoft.com/office/drawing/2014/main" id="{00000000-0008-0000-0100-000074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9" name="正方形/長方形 628">
          <a:extLst>
            <a:ext uri="{FF2B5EF4-FFF2-40B4-BE49-F238E27FC236}">
              <a16:creationId xmlns:a16="http://schemas.microsoft.com/office/drawing/2014/main" id="{00000000-0008-0000-0100-000075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0" name="正方形/長方形 629">
          <a:extLst>
            <a:ext uri="{FF2B5EF4-FFF2-40B4-BE49-F238E27FC236}">
              <a16:creationId xmlns:a16="http://schemas.microsoft.com/office/drawing/2014/main" id="{00000000-0008-0000-0100-000076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1" name="正方形/長方形 630">
          <a:extLst>
            <a:ext uri="{FF2B5EF4-FFF2-40B4-BE49-F238E27FC236}">
              <a16:creationId xmlns:a16="http://schemas.microsoft.com/office/drawing/2014/main" id="{00000000-0008-0000-0100-000077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2" name="正方形/長方形 631">
          <a:extLst>
            <a:ext uri="{FF2B5EF4-FFF2-40B4-BE49-F238E27FC236}">
              <a16:creationId xmlns:a16="http://schemas.microsoft.com/office/drawing/2014/main" id="{00000000-0008-0000-0100-000078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3" name="正方形/長方形 632">
          <a:extLst>
            <a:ext uri="{FF2B5EF4-FFF2-40B4-BE49-F238E27FC236}">
              <a16:creationId xmlns:a16="http://schemas.microsoft.com/office/drawing/2014/main" id="{00000000-0008-0000-0100-000079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4" name="正方形/長方形 633">
          <a:extLst>
            <a:ext uri="{FF2B5EF4-FFF2-40B4-BE49-F238E27FC236}">
              <a16:creationId xmlns:a16="http://schemas.microsoft.com/office/drawing/2014/main" id="{00000000-0008-0000-0100-00007A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5" name="正方形/長方形 634">
          <a:extLst>
            <a:ext uri="{FF2B5EF4-FFF2-40B4-BE49-F238E27FC236}">
              <a16:creationId xmlns:a16="http://schemas.microsoft.com/office/drawing/2014/main" id="{00000000-0008-0000-0100-00007B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6" name="テキスト ボックス 635">
          <a:extLst>
            <a:ext uri="{FF2B5EF4-FFF2-40B4-BE49-F238E27FC236}">
              <a16:creationId xmlns:a16="http://schemas.microsoft.com/office/drawing/2014/main" id="{00000000-0008-0000-0100-00007C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7" name="直線コネクタ 636">
          <a:extLst>
            <a:ext uri="{FF2B5EF4-FFF2-40B4-BE49-F238E27FC236}">
              <a16:creationId xmlns:a16="http://schemas.microsoft.com/office/drawing/2014/main" id="{00000000-0008-0000-0100-00007D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8" name="テキスト ボックス 637">
          <a:extLst>
            <a:ext uri="{FF2B5EF4-FFF2-40B4-BE49-F238E27FC236}">
              <a16:creationId xmlns:a16="http://schemas.microsoft.com/office/drawing/2014/main" id="{00000000-0008-0000-0100-00007E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9" name="直線コネクタ 638">
          <a:extLst>
            <a:ext uri="{FF2B5EF4-FFF2-40B4-BE49-F238E27FC236}">
              <a16:creationId xmlns:a16="http://schemas.microsoft.com/office/drawing/2014/main" id="{00000000-0008-0000-0100-00007F02000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40" name="テキスト ボックス 639">
          <a:extLst>
            <a:ext uri="{FF2B5EF4-FFF2-40B4-BE49-F238E27FC236}">
              <a16:creationId xmlns:a16="http://schemas.microsoft.com/office/drawing/2014/main" id="{00000000-0008-0000-0100-00008002000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41" name="直線コネクタ 640">
          <a:extLst>
            <a:ext uri="{FF2B5EF4-FFF2-40B4-BE49-F238E27FC236}">
              <a16:creationId xmlns:a16="http://schemas.microsoft.com/office/drawing/2014/main" id="{00000000-0008-0000-0100-00008102000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42" name="テキスト ボックス 641">
          <a:extLst>
            <a:ext uri="{FF2B5EF4-FFF2-40B4-BE49-F238E27FC236}">
              <a16:creationId xmlns:a16="http://schemas.microsoft.com/office/drawing/2014/main" id="{00000000-0008-0000-0100-00008202000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43" name="直線コネクタ 642">
          <a:extLst>
            <a:ext uri="{FF2B5EF4-FFF2-40B4-BE49-F238E27FC236}">
              <a16:creationId xmlns:a16="http://schemas.microsoft.com/office/drawing/2014/main" id="{00000000-0008-0000-0100-00008302000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4" name="テキスト ボックス 643">
          <a:extLst>
            <a:ext uri="{FF2B5EF4-FFF2-40B4-BE49-F238E27FC236}">
              <a16:creationId xmlns:a16="http://schemas.microsoft.com/office/drawing/2014/main" id="{00000000-0008-0000-0100-00008402000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5" name="直線コネクタ 644">
          <a:extLst>
            <a:ext uri="{FF2B5EF4-FFF2-40B4-BE49-F238E27FC236}">
              <a16:creationId xmlns:a16="http://schemas.microsoft.com/office/drawing/2014/main" id="{00000000-0008-0000-0100-00008502000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6" name="テキスト ボックス 645">
          <a:extLst>
            <a:ext uri="{FF2B5EF4-FFF2-40B4-BE49-F238E27FC236}">
              <a16:creationId xmlns:a16="http://schemas.microsoft.com/office/drawing/2014/main" id="{00000000-0008-0000-0100-00008602000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7" name="直線コネクタ 646">
          <a:extLst>
            <a:ext uri="{FF2B5EF4-FFF2-40B4-BE49-F238E27FC236}">
              <a16:creationId xmlns:a16="http://schemas.microsoft.com/office/drawing/2014/main" id="{00000000-0008-0000-0100-00008702000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8" name="テキスト ボックス 647">
          <a:extLst>
            <a:ext uri="{FF2B5EF4-FFF2-40B4-BE49-F238E27FC236}">
              <a16:creationId xmlns:a16="http://schemas.microsoft.com/office/drawing/2014/main" id="{00000000-0008-0000-0100-00008802000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9" name="直線コネクタ 648">
          <a:extLst>
            <a:ext uri="{FF2B5EF4-FFF2-40B4-BE49-F238E27FC236}">
              <a16:creationId xmlns:a16="http://schemas.microsoft.com/office/drawing/2014/main" id="{00000000-0008-0000-0100-00008902000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50" name="テキスト ボックス 649">
          <a:extLst>
            <a:ext uri="{FF2B5EF4-FFF2-40B4-BE49-F238E27FC236}">
              <a16:creationId xmlns:a16="http://schemas.microsoft.com/office/drawing/2014/main" id="{00000000-0008-0000-0100-00008A02000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51" name="直線コネクタ 650">
          <a:extLst>
            <a:ext uri="{FF2B5EF4-FFF2-40B4-BE49-F238E27FC236}">
              <a16:creationId xmlns:a16="http://schemas.microsoft.com/office/drawing/2014/main" id="{00000000-0008-0000-0100-00008B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52" name="【児童館】&#10;有形固定資産減価償却率グラフ枠">
          <a:extLst>
            <a:ext uri="{FF2B5EF4-FFF2-40B4-BE49-F238E27FC236}">
              <a16:creationId xmlns:a16="http://schemas.microsoft.com/office/drawing/2014/main" id="{00000000-0008-0000-0100-00008C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11974</xdr:rowOff>
    </xdr:from>
    <xdr:to>
      <xdr:col>85</xdr:col>
      <xdr:colOff>126364</xdr:colOff>
      <xdr:row>86</xdr:row>
      <xdr:rowOff>168729</xdr:rowOff>
    </xdr:to>
    <xdr:cxnSp macro="">
      <xdr:nvCxnSpPr>
        <xdr:cNvPr id="653" name="直線コネクタ 652">
          <a:extLst>
            <a:ext uri="{FF2B5EF4-FFF2-40B4-BE49-F238E27FC236}">
              <a16:creationId xmlns:a16="http://schemas.microsoft.com/office/drawing/2014/main" id="{00000000-0008-0000-0100-00008D020000}"/>
            </a:ext>
          </a:extLst>
        </xdr:cNvPr>
        <xdr:cNvCxnSpPr/>
      </xdr:nvCxnSpPr>
      <xdr:spPr>
        <a:xfrm flipV="1">
          <a:off x="16318864" y="13385074"/>
          <a:ext cx="0" cy="1528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4" name="【児童館】&#10;有形固定資産減価償却率最小値テキスト">
          <a:extLst>
            <a:ext uri="{FF2B5EF4-FFF2-40B4-BE49-F238E27FC236}">
              <a16:creationId xmlns:a16="http://schemas.microsoft.com/office/drawing/2014/main" id="{00000000-0008-0000-0100-00008E020000}"/>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5" name="直線コネクタ 654">
          <a:extLst>
            <a:ext uri="{FF2B5EF4-FFF2-40B4-BE49-F238E27FC236}">
              <a16:creationId xmlns:a16="http://schemas.microsoft.com/office/drawing/2014/main" id="{00000000-0008-0000-0100-00008F020000}"/>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130101</xdr:rowOff>
    </xdr:from>
    <xdr:ext cx="340478" cy="259045"/>
    <xdr:sp macro="" textlink="">
      <xdr:nvSpPr>
        <xdr:cNvPr id="656" name="【児童館】&#10;有形固定資産減価償却率最大値テキスト">
          <a:extLst>
            <a:ext uri="{FF2B5EF4-FFF2-40B4-BE49-F238E27FC236}">
              <a16:creationId xmlns:a16="http://schemas.microsoft.com/office/drawing/2014/main" id="{00000000-0008-0000-0100-000090020000}"/>
            </a:ext>
          </a:extLst>
        </xdr:cNvPr>
        <xdr:cNvSpPr txBox="1"/>
      </xdr:nvSpPr>
      <xdr:spPr>
        <a:xfrm>
          <a:off x="16357600" y="131603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11974</xdr:rowOff>
    </xdr:from>
    <xdr:to>
      <xdr:col>86</xdr:col>
      <xdr:colOff>25400</xdr:colOff>
      <xdr:row>78</xdr:row>
      <xdr:rowOff>11974</xdr:rowOff>
    </xdr:to>
    <xdr:cxnSp macro="">
      <xdr:nvCxnSpPr>
        <xdr:cNvPr id="657" name="直線コネクタ 656">
          <a:extLst>
            <a:ext uri="{FF2B5EF4-FFF2-40B4-BE49-F238E27FC236}">
              <a16:creationId xmlns:a16="http://schemas.microsoft.com/office/drawing/2014/main" id="{00000000-0008-0000-0100-000091020000}"/>
            </a:ext>
          </a:extLst>
        </xdr:cNvPr>
        <xdr:cNvCxnSpPr/>
      </xdr:nvCxnSpPr>
      <xdr:spPr>
        <a:xfrm>
          <a:off x="16230600" y="1338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130646</xdr:rowOff>
    </xdr:from>
    <xdr:ext cx="405111" cy="259045"/>
    <xdr:sp macro="" textlink="">
      <xdr:nvSpPr>
        <xdr:cNvPr id="658" name="【児童館】&#10;有形固定資産減価償却率平均値テキスト">
          <a:extLst>
            <a:ext uri="{FF2B5EF4-FFF2-40B4-BE49-F238E27FC236}">
              <a16:creationId xmlns:a16="http://schemas.microsoft.com/office/drawing/2014/main" id="{00000000-0008-0000-0100-000092020000}"/>
            </a:ext>
          </a:extLst>
        </xdr:cNvPr>
        <xdr:cNvSpPr txBox="1"/>
      </xdr:nvSpPr>
      <xdr:spPr>
        <a:xfrm>
          <a:off x="16357600" y="143609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152219</xdr:rowOff>
    </xdr:from>
    <xdr:to>
      <xdr:col>85</xdr:col>
      <xdr:colOff>177800</xdr:colOff>
      <xdr:row>84</xdr:row>
      <xdr:rowOff>82369</xdr:rowOff>
    </xdr:to>
    <xdr:sp macro="" textlink="">
      <xdr:nvSpPr>
        <xdr:cNvPr id="659" name="フローチャート: 判断 658">
          <a:extLst>
            <a:ext uri="{FF2B5EF4-FFF2-40B4-BE49-F238E27FC236}">
              <a16:creationId xmlns:a16="http://schemas.microsoft.com/office/drawing/2014/main" id="{00000000-0008-0000-0100-000093020000}"/>
            </a:ext>
          </a:extLst>
        </xdr:cNvPr>
        <xdr:cNvSpPr/>
      </xdr:nvSpPr>
      <xdr:spPr>
        <a:xfrm>
          <a:off x="16268700" y="14382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84</xdr:row>
      <xdr:rowOff>15058</xdr:rowOff>
    </xdr:from>
    <xdr:to>
      <xdr:col>81</xdr:col>
      <xdr:colOff>101600</xdr:colOff>
      <xdr:row>84</xdr:row>
      <xdr:rowOff>116658</xdr:rowOff>
    </xdr:to>
    <xdr:sp macro="" textlink="">
      <xdr:nvSpPr>
        <xdr:cNvPr id="660" name="フローチャート: 判断 659">
          <a:extLst>
            <a:ext uri="{FF2B5EF4-FFF2-40B4-BE49-F238E27FC236}">
              <a16:creationId xmlns:a16="http://schemas.microsoft.com/office/drawing/2014/main" id="{00000000-0008-0000-0100-000094020000}"/>
            </a:ext>
          </a:extLst>
        </xdr:cNvPr>
        <xdr:cNvSpPr/>
      </xdr:nvSpPr>
      <xdr:spPr>
        <a:xfrm>
          <a:off x="15430500" y="14416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144055</xdr:rowOff>
    </xdr:from>
    <xdr:to>
      <xdr:col>76</xdr:col>
      <xdr:colOff>165100</xdr:colOff>
      <xdr:row>84</xdr:row>
      <xdr:rowOff>74205</xdr:rowOff>
    </xdr:to>
    <xdr:sp macro="" textlink="">
      <xdr:nvSpPr>
        <xdr:cNvPr id="661" name="フローチャート: 判断 660">
          <a:extLst>
            <a:ext uri="{FF2B5EF4-FFF2-40B4-BE49-F238E27FC236}">
              <a16:creationId xmlns:a16="http://schemas.microsoft.com/office/drawing/2014/main" id="{00000000-0008-0000-0100-000095020000}"/>
            </a:ext>
          </a:extLst>
        </xdr:cNvPr>
        <xdr:cNvSpPr/>
      </xdr:nvSpPr>
      <xdr:spPr>
        <a:xfrm>
          <a:off x="14541500" y="14374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147320</xdr:rowOff>
    </xdr:from>
    <xdr:to>
      <xdr:col>72</xdr:col>
      <xdr:colOff>38100</xdr:colOff>
      <xdr:row>84</xdr:row>
      <xdr:rowOff>77470</xdr:rowOff>
    </xdr:to>
    <xdr:sp macro="" textlink="">
      <xdr:nvSpPr>
        <xdr:cNvPr id="662" name="フローチャート: 判断 661">
          <a:extLst>
            <a:ext uri="{FF2B5EF4-FFF2-40B4-BE49-F238E27FC236}">
              <a16:creationId xmlns:a16="http://schemas.microsoft.com/office/drawing/2014/main" id="{00000000-0008-0000-0100-000096020000}"/>
            </a:ext>
          </a:extLst>
        </xdr:cNvPr>
        <xdr:cNvSpPr/>
      </xdr:nvSpPr>
      <xdr:spPr>
        <a:xfrm>
          <a:off x="13652500" y="1437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84</xdr:row>
      <xdr:rowOff>31387</xdr:rowOff>
    </xdr:from>
    <xdr:to>
      <xdr:col>67</xdr:col>
      <xdr:colOff>101600</xdr:colOff>
      <xdr:row>84</xdr:row>
      <xdr:rowOff>132987</xdr:rowOff>
    </xdr:to>
    <xdr:sp macro="" textlink="">
      <xdr:nvSpPr>
        <xdr:cNvPr id="663" name="フローチャート: 判断 662">
          <a:extLst>
            <a:ext uri="{FF2B5EF4-FFF2-40B4-BE49-F238E27FC236}">
              <a16:creationId xmlns:a16="http://schemas.microsoft.com/office/drawing/2014/main" id="{00000000-0008-0000-0100-000097020000}"/>
            </a:ext>
          </a:extLst>
        </xdr:cNvPr>
        <xdr:cNvSpPr/>
      </xdr:nvSpPr>
      <xdr:spPr>
        <a:xfrm>
          <a:off x="12763500" y="14433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00000000-0008-0000-0100-000098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00000000-0008-0000-0100-000099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id="{00000000-0008-0000-0100-00009A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7" name="テキスト ボックス 666">
          <a:extLst>
            <a:ext uri="{FF2B5EF4-FFF2-40B4-BE49-F238E27FC236}">
              <a16:creationId xmlns:a16="http://schemas.microsoft.com/office/drawing/2014/main" id="{00000000-0008-0000-0100-00009B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8" name="テキスト ボックス 667">
          <a:extLst>
            <a:ext uri="{FF2B5EF4-FFF2-40B4-BE49-F238E27FC236}">
              <a16:creationId xmlns:a16="http://schemas.microsoft.com/office/drawing/2014/main" id="{00000000-0008-0000-0100-00009C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29755</xdr:rowOff>
    </xdr:from>
    <xdr:to>
      <xdr:col>85</xdr:col>
      <xdr:colOff>177800</xdr:colOff>
      <xdr:row>83</xdr:row>
      <xdr:rowOff>131355</xdr:rowOff>
    </xdr:to>
    <xdr:sp macro="" textlink="">
      <xdr:nvSpPr>
        <xdr:cNvPr id="669" name="楕円 668">
          <a:extLst>
            <a:ext uri="{FF2B5EF4-FFF2-40B4-BE49-F238E27FC236}">
              <a16:creationId xmlns:a16="http://schemas.microsoft.com/office/drawing/2014/main" id="{00000000-0008-0000-0100-00009D020000}"/>
            </a:ext>
          </a:extLst>
        </xdr:cNvPr>
        <xdr:cNvSpPr/>
      </xdr:nvSpPr>
      <xdr:spPr>
        <a:xfrm>
          <a:off x="16268700" y="14260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52632</xdr:rowOff>
    </xdr:from>
    <xdr:ext cx="405111" cy="259045"/>
    <xdr:sp macro="" textlink="">
      <xdr:nvSpPr>
        <xdr:cNvPr id="670" name="【児童館】&#10;有形固定資産減価償却率該当値テキスト">
          <a:extLst>
            <a:ext uri="{FF2B5EF4-FFF2-40B4-BE49-F238E27FC236}">
              <a16:creationId xmlns:a16="http://schemas.microsoft.com/office/drawing/2014/main" id="{00000000-0008-0000-0100-00009E020000}"/>
            </a:ext>
          </a:extLst>
        </xdr:cNvPr>
        <xdr:cNvSpPr txBox="1"/>
      </xdr:nvSpPr>
      <xdr:spPr>
        <a:xfrm>
          <a:off x="16357600" y="14111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6894</xdr:rowOff>
    </xdr:from>
    <xdr:to>
      <xdr:col>81</xdr:col>
      <xdr:colOff>101600</xdr:colOff>
      <xdr:row>83</xdr:row>
      <xdr:rowOff>108494</xdr:rowOff>
    </xdr:to>
    <xdr:sp macro="" textlink="">
      <xdr:nvSpPr>
        <xdr:cNvPr id="671" name="楕円 670">
          <a:extLst>
            <a:ext uri="{FF2B5EF4-FFF2-40B4-BE49-F238E27FC236}">
              <a16:creationId xmlns:a16="http://schemas.microsoft.com/office/drawing/2014/main" id="{00000000-0008-0000-0100-00009F020000}"/>
            </a:ext>
          </a:extLst>
        </xdr:cNvPr>
        <xdr:cNvSpPr/>
      </xdr:nvSpPr>
      <xdr:spPr>
        <a:xfrm>
          <a:off x="15430500" y="14237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57694</xdr:rowOff>
    </xdr:from>
    <xdr:to>
      <xdr:col>85</xdr:col>
      <xdr:colOff>127000</xdr:colOff>
      <xdr:row>83</xdr:row>
      <xdr:rowOff>80555</xdr:rowOff>
    </xdr:to>
    <xdr:cxnSp macro="">
      <xdr:nvCxnSpPr>
        <xdr:cNvPr id="672" name="直線コネクタ 671">
          <a:extLst>
            <a:ext uri="{FF2B5EF4-FFF2-40B4-BE49-F238E27FC236}">
              <a16:creationId xmlns:a16="http://schemas.microsoft.com/office/drawing/2014/main" id="{00000000-0008-0000-0100-0000A0020000}"/>
            </a:ext>
          </a:extLst>
        </xdr:cNvPr>
        <xdr:cNvCxnSpPr/>
      </xdr:nvCxnSpPr>
      <xdr:spPr>
        <a:xfrm>
          <a:off x="15481300" y="14288044"/>
          <a:ext cx="8382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148952</xdr:rowOff>
    </xdr:from>
    <xdr:to>
      <xdr:col>76</xdr:col>
      <xdr:colOff>165100</xdr:colOff>
      <xdr:row>83</xdr:row>
      <xdr:rowOff>79102</xdr:rowOff>
    </xdr:to>
    <xdr:sp macro="" textlink="">
      <xdr:nvSpPr>
        <xdr:cNvPr id="673" name="楕円 672">
          <a:extLst>
            <a:ext uri="{FF2B5EF4-FFF2-40B4-BE49-F238E27FC236}">
              <a16:creationId xmlns:a16="http://schemas.microsoft.com/office/drawing/2014/main" id="{00000000-0008-0000-0100-0000A1020000}"/>
            </a:ext>
          </a:extLst>
        </xdr:cNvPr>
        <xdr:cNvSpPr/>
      </xdr:nvSpPr>
      <xdr:spPr>
        <a:xfrm>
          <a:off x="14541500" y="14207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28302</xdr:rowOff>
    </xdr:from>
    <xdr:to>
      <xdr:col>81</xdr:col>
      <xdr:colOff>50800</xdr:colOff>
      <xdr:row>83</xdr:row>
      <xdr:rowOff>57694</xdr:rowOff>
    </xdr:to>
    <xdr:cxnSp macro="">
      <xdr:nvCxnSpPr>
        <xdr:cNvPr id="674" name="直線コネクタ 673">
          <a:extLst>
            <a:ext uri="{FF2B5EF4-FFF2-40B4-BE49-F238E27FC236}">
              <a16:creationId xmlns:a16="http://schemas.microsoft.com/office/drawing/2014/main" id="{00000000-0008-0000-0100-0000A2020000}"/>
            </a:ext>
          </a:extLst>
        </xdr:cNvPr>
        <xdr:cNvCxnSpPr/>
      </xdr:nvCxnSpPr>
      <xdr:spPr>
        <a:xfrm>
          <a:off x="14592300" y="14258652"/>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119562</xdr:rowOff>
    </xdr:from>
    <xdr:to>
      <xdr:col>72</xdr:col>
      <xdr:colOff>38100</xdr:colOff>
      <xdr:row>83</xdr:row>
      <xdr:rowOff>49712</xdr:rowOff>
    </xdr:to>
    <xdr:sp macro="" textlink="">
      <xdr:nvSpPr>
        <xdr:cNvPr id="675" name="楕円 674">
          <a:extLst>
            <a:ext uri="{FF2B5EF4-FFF2-40B4-BE49-F238E27FC236}">
              <a16:creationId xmlns:a16="http://schemas.microsoft.com/office/drawing/2014/main" id="{00000000-0008-0000-0100-0000A3020000}"/>
            </a:ext>
          </a:extLst>
        </xdr:cNvPr>
        <xdr:cNvSpPr/>
      </xdr:nvSpPr>
      <xdr:spPr>
        <a:xfrm>
          <a:off x="13652500" y="14178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170362</xdr:rowOff>
    </xdr:from>
    <xdr:to>
      <xdr:col>76</xdr:col>
      <xdr:colOff>114300</xdr:colOff>
      <xdr:row>83</xdr:row>
      <xdr:rowOff>28302</xdr:rowOff>
    </xdr:to>
    <xdr:cxnSp macro="">
      <xdr:nvCxnSpPr>
        <xdr:cNvPr id="676" name="直線コネクタ 675">
          <a:extLst>
            <a:ext uri="{FF2B5EF4-FFF2-40B4-BE49-F238E27FC236}">
              <a16:creationId xmlns:a16="http://schemas.microsoft.com/office/drawing/2014/main" id="{00000000-0008-0000-0100-0000A4020000}"/>
            </a:ext>
          </a:extLst>
        </xdr:cNvPr>
        <xdr:cNvCxnSpPr/>
      </xdr:nvCxnSpPr>
      <xdr:spPr>
        <a:xfrm>
          <a:off x="13703300" y="14229262"/>
          <a:ext cx="889000" cy="29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90170</xdr:rowOff>
    </xdr:from>
    <xdr:to>
      <xdr:col>67</xdr:col>
      <xdr:colOff>101600</xdr:colOff>
      <xdr:row>83</xdr:row>
      <xdr:rowOff>20320</xdr:rowOff>
    </xdr:to>
    <xdr:sp macro="" textlink="">
      <xdr:nvSpPr>
        <xdr:cNvPr id="677" name="楕円 676">
          <a:extLst>
            <a:ext uri="{FF2B5EF4-FFF2-40B4-BE49-F238E27FC236}">
              <a16:creationId xmlns:a16="http://schemas.microsoft.com/office/drawing/2014/main" id="{00000000-0008-0000-0100-0000A5020000}"/>
            </a:ext>
          </a:extLst>
        </xdr:cNvPr>
        <xdr:cNvSpPr/>
      </xdr:nvSpPr>
      <xdr:spPr>
        <a:xfrm>
          <a:off x="12763500" y="1414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140970</xdr:rowOff>
    </xdr:from>
    <xdr:to>
      <xdr:col>71</xdr:col>
      <xdr:colOff>177800</xdr:colOff>
      <xdr:row>82</xdr:row>
      <xdr:rowOff>170362</xdr:rowOff>
    </xdr:to>
    <xdr:cxnSp macro="">
      <xdr:nvCxnSpPr>
        <xdr:cNvPr id="678" name="直線コネクタ 677">
          <a:extLst>
            <a:ext uri="{FF2B5EF4-FFF2-40B4-BE49-F238E27FC236}">
              <a16:creationId xmlns:a16="http://schemas.microsoft.com/office/drawing/2014/main" id="{00000000-0008-0000-0100-0000A6020000}"/>
            </a:ext>
          </a:extLst>
        </xdr:cNvPr>
        <xdr:cNvCxnSpPr/>
      </xdr:nvCxnSpPr>
      <xdr:spPr>
        <a:xfrm>
          <a:off x="12814300" y="14199870"/>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84</xdr:row>
      <xdr:rowOff>107785</xdr:rowOff>
    </xdr:from>
    <xdr:ext cx="405111" cy="259045"/>
    <xdr:sp macro="" textlink="">
      <xdr:nvSpPr>
        <xdr:cNvPr id="679" name="n_1aveValue【児童館】&#10;有形固定資産減価償却率">
          <a:extLst>
            <a:ext uri="{FF2B5EF4-FFF2-40B4-BE49-F238E27FC236}">
              <a16:creationId xmlns:a16="http://schemas.microsoft.com/office/drawing/2014/main" id="{00000000-0008-0000-0100-0000A7020000}"/>
            </a:ext>
          </a:extLst>
        </xdr:cNvPr>
        <xdr:cNvSpPr txBox="1"/>
      </xdr:nvSpPr>
      <xdr:spPr>
        <a:xfrm>
          <a:off x="15266044" y="145095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65332</xdr:rowOff>
    </xdr:from>
    <xdr:ext cx="405111" cy="259045"/>
    <xdr:sp macro="" textlink="">
      <xdr:nvSpPr>
        <xdr:cNvPr id="680" name="n_2aveValue【児童館】&#10;有形固定資産減価償却率">
          <a:extLst>
            <a:ext uri="{FF2B5EF4-FFF2-40B4-BE49-F238E27FC236}">
              <a16:creationId xmlns:a16="http://schemas.microsoft.com/office/drawing/2014/main" id="{00000000-0008-0000-0100-0000A8020000}"/>
            </a:ext>
          </a:extLst>
        </xdr:cNvPr>
        <xdr:cNvSpPr txBox="1"/>
      </xdr:nvSpPr>
      <xdr:spPr>
        <a:xfrm>
          <a:off x="14389744" y="14467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68597</xdr:rowOff>
    </xdr:from>
    <xdr:ext cx="405111" cy="259045"/>
    <xdr:sp macro="" textlink="">
      <xdr:nvSpPr>
        <xdr:cNvPr id="681" name="n_3aveValue【児童館】&#10;有形固定資産減価償却率">
          <a:extLst>
            <a:ext uri="{FF2B5EF4-FFF2-40B4-BE49-F238E27FC236}">
              <a16:creationId xmlns:a16="http://schemas.microsoft.com/office/drawing/2014/main" id="{00000000-0008-0000-0100-0000A9020000}"/>
            </a:ext>
          </a:extLst>
        </xdr:cNvPr>
        <xdr:cNvSpPr txBox="1"/>
      </xdr:nvSpPr>
      <xdr:spPr>
        <a:xfrm>
          <a:off x="13500744" y="1447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124114</xdr:rowOff>
    </xdr:from>
    <xdr:ext cx="405111" cy="259045"/>
    <xdr:sp macro="" textlink="">
      <xdr:nvSpPr>
        <xdr:cNvPr id="682" name="n_4aveValue【児童館】&#10;有形固定資産減価償却率">
          <a:extLst>
            <a:ext uri="{FF2B5EF4-FFF2-40B4-BE49-F238E27FC236}">
              <a16:creationId xmlns:a16="http://schemas.microsoft.com/office/drawing/2014/main" id="{00000000-0008-0000-0100-0000AA020000}"/>
            </a:ext>
          </a:extLst>
        </xdr:cNvPr>
        <xdr:cNvSpPr txBox="1"/>
      </xdr:nvSpPr>
      <xdr:spPr>
        <a:xfrm>
          <a:off x="12611744" y="14525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81</xdr:row>
      <xdr:rowOff>125021</xdr:rowOff>
    </xdr:from>
    <xdr:ext cx="405111" cy="259045"/>
    <xdr:sp macro="" textlink="">
      <xdr:nvSpPr>
        <xdr:cNvPr id="683" name="n_1mainValue【児童館】&#10;有形固定資産減価償却率">
          <a:extLst>
            <a:ext uri="{FF2B5EF4-FFF2-40B4-BE49-F238E27FC236}">
              <a16:creationId xmlns:a16="http://schemas.microsoft.com/office/drawing/2014/main" id="{00000000-0008-0000-0100-0000AB020000}"/>
            </a:ext>
          </a:extLst>
        </xdr:cNvPr>
        <xdr:cNvSpPr txBox="1"/>
      </xdr:nvSpPr>
      <xdr:spPr>
        <a:xfrm>
          <a:off x="15266044" y="1401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95629</xdr:rowOff>
    </xdr:from>
    <xdr:ext cx="405111" cy="259045"/>
    <xdr:sp macro="" textlink="">
      <xdr:nvSpPr>
        <xdr:cNvPr id="684" name="n_2mainValue【児童館】&#10;有形固定資産減価償却率">
          <a:extLst>
            <a:ext uri="{FF2B5EF4-FFF2-40B4-BE49-F238E27FC236}">
              <a16:creationId xmlns:a16="http://schemas.microsoft.com/office/drawing/2014/main" id="{00000000-0008-0000-0100-0000AC020000}"/>
            </a:ext>
          </a:extLst>
        </xdr:cNvPr>
        <xdr:cNvSpPr txBox="1"/>
      </xdr:nvSpPr>
      <xdr:spPr>
        <a:xfrm>
          <a:off x="14389744" y="13983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66239</xdr:rowOff>
    </xdr:from>
    <xdr:ext cx="405111" cy="259045"/>
    <xdr:sp macro="" textlink="">
      <xdr:nvSpPr>
        <xdr:cNvPr id="685" name="n_3mainValue【児童館】&#10;有形固定資産減価償却率">
          <a:extLst>
            <a:ext uri="{FF2B5EF4-FFF2-40B4-BE49-F238E27FC236}">
              <a16:creationId xmlns:a16="http://schemas.microsoft.com/office/drawing/2014/main" id="{00000000-0008-0000-0100-0000AD020000}"/>
            </a:ext>
          </a:extLst>
        </xdr:cNvPr>
        <xdr:cNvSpPr txBox="1"/>
      </xdr:nvSpPr>
      <xdr:spPr>
        <a:xfrm>
          <a:off x="13500744" y="13953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36847</xdr:rowOff>
    </xdr:from>
    <xdr:ext cx="405111" cy="259045"/>
    <xdr:sp macro="" textlink="">
      <xdr:nvSpPr>
        <xdr:cNvPr id="686" name="n_4mainValue【児童館】&#10;有形固定資産減価償却率">
          <a:extLst>
            <a:ext uri="{FF2B5EF4-FFF2-40B4-BE49-F238E27FC236}">
              <a16:creationId xmlns:a16="http://schemas.microsoft.com/office/drawing/2014/main" id="{00000000-0008-0000-0100-0000AE020000}"/>
            </a:ext>
          </a:extLst>
        </xdr:cNvPr>
        <xdr:cNvSpPr txBox="1"/>
      </xdr:nvSpPr>
      <xdr:spPr>
        <a:xfrm>
          <a:off x="12611744" y="1392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7" name="正方形/長方形 686">
          <a:extLst>
            <a:ext uri="{FF2B5EF4-FFF2-40B4-BE49-F238E27FC236}">
              <a16:creationId xmlns:a16="http://schemas.microsoft.com/office/drawing/2014/main" id="{00000000-0008-0000-0100-0000AF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8" name="正方形/長方形 687">
          <a:extLst>
            <a:ext uri="{FF2B5EF4-FFF2-40B4-BE49-F238E27FC236}">
              <a16:creationId xmlns:a16="http://schemas.microsoft.com/office/drawing/2014/main" id="{00000000-0008-0000-0100-0000B0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9" name="正方形/長方形 688">
          <a:extLst>
            <a:ext uri="{FF2B5EF4-FFF2-40B4-BE49-F238E27FC236}">
              <a16:creationId xmlns:a16="http://schemas.microsoft.com/office/drawing/2014/main" id="{00000000-0008-0000-0100-0000B1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90" name="正方形/長方形 689">
          <a:extLst>
            <a:ext uri="{FF2B5EF4-FFF2-40B4-BE49-F238E27FC236}">
              <a16:creationId xmlns:a16="http://schemas.microsoft.com/office/drawing/2014/main" id="{00000000-0008-0000-0100-0000B2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91" name="正方形/長方形 690">
          <a:extLst>
            <a:ext uri="{FF2B5EF4-FFF2-40B4-BE49-F238E27FC236}">
              <a16:creationId xmlns:a16="http://schemas.microsoft.com/office/drawing/2014/main" id="{00000000-0008-0000-0100-0000B3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2" name="正方形/長方形 691">
          <a:extLst>
            <a:ext uri="{FF2B5EF4-FFF2-40B4-BE49-F238E27FC236}">
              <a16:creationId xmlns:a16="http://schemas.microsoft.com/office/drawing/2014/main" id="{00000000-0008-0000-0100-0000B4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3" name="正方形/長方形 692">
          <a:extLst>
            <a:ext uri="{FF2B5EF4-FFF2-40B4-BE49-F238E27FC236}">
              <a16:creationId xmlns:a16="http://schemas.microsoft.com/office/drawing/2014/main" id="{00000000-0008-0000-0100-0000B5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4" name="正方形/長方形 693">
          <a:extLst>
            <a:ext uri="{FF2B5EF4-FFF2-40B4-BE49-F238E27FC236}">
              <a16:creationId xmlns:a16="http://schemas.microsoft.com/office/drawing/2014/main" id="{00000000-0008-0000-0100-0000B6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5" name="テキスト ボックス 694">
          <a:extLst>
            <a:ext uri="{FF2B5EF4-FFF2-40B4-BE49-F238E27FC236}">
              <a16:creationId xmlns:a16="http://schemas.microsoft.com/office/drawing/2014/main" id="{00000000-0008-0000-0100-0000B7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6" name="直線コネクタ 695">
          <a:extLst>
            <a:ext uri="{FF2B5EF4-FFF2-40B4-BE49-F238E27FC236}">
              <a16:creationId xmlns:a16="http://schemas.microsoft.com/office/drawing/2014/main" id="{00000000-0008-0000-0100-0000B8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7" name="直線コネクタ 696">
          <a:extLst>
            <a:ext uri="{FF2B5EF4-FFF2-40B4-BE49-F238E27FC236}">
              <a16:creationId xmlns:a16="http://schemas.microsoft.com/office/drawing/2014/main" id="{00000000-0008-0000-0100-0000B9020000}"/>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8" name="テキスト ボックス 697">
          <a:extLst>
            <a:ext uri="{FF2B5EF4-FFF2-40B4-BE49-F238E27FC236}">
              <a16:creationId xmlns:a16="http://schemas.microsoft.com/office/drawing/2014/main" id="{00000000-0008-0000-0100-0000BA020000}"/>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9" name="直線コネクタ 698">
          <a:extLst>
            <a:ext uri="{FF2B5EF4-FFF2-40B4-BE49-F238E27FC236}">
              <a16:creationId xmlns:a16="http://schemas.microsoft.com/office/drawing/2014/main" id="{00000000-0008-0000-0100-0000BB020000}"/>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00" name="テキスト ボックス 699">
          <a:extLst>
            <a:ext uri="{FF2B5EF4-FFF2-40B4-BE49-F238E27FC236}">
              <a16:creationId xmlns:a16="http://schemas.microsoft.com/office/drawing/2014/main" id="{00000000-0008-0000-0100-0000BC020000}"/>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01" name="直線コネクタ 700">
          <a:extLst>
            <a:ext uri="{FF2B5EF4-FFF2-40B4-BE49-F238E27FC236}">
              <a16:creationId xmlns:a16="http://schemas.microsoft.com/office/drawing/2014/main" id="{00000000-0008-0000-0100-0000BD020000}"/>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02" name="テキスト ボックス 701">
          <a:extLst>
            <a:ext uri="{FF2B5EF4-FFF2-40B4-BE49-F238E27FC236}">
              <a16:creationId xmlns:a16="http://schemas.microsoft.com/office/drawing/2014/main" id="{00000000-0008-0000-0100-0000BE020000}"/>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3" name="直線コネクタ 702">
          <a:extLst>
            <a:ext uri="{FF2B5EF4-FFF2-40B4-BE49-F238E27FC236}">
              <a16:creationId xmlns:a16="http://schemas.microsoft.com/office/drawing/2014/main" id="{00000000-0008-0000-0100-0000BF020000}"/>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04" name="テキスト ボックス 703">
          <a:extLst>
            <a:ext uri="{FF2B5EF4-FFF2-40B4-BE49-F238E27FC236}">
              <a16:creationId xmlns:a16="http://schemas.microsoft.com/office/drawing/2014/main" id="{00000000-0008-0000-0100-0000C0020000}"/>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5" name="直線コネクタ 704">
          <a:extLst>
            <a:ext uri="{FF2B5EF4-FFF2-40B4-BE49-F238E27FC236}">
              <a16:creationId xmlns:a16="http://schemas.microsoft.com/office/drawing/2014/main" id="{00000000-0008-0000-0100-0000C1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6" name="テキスト ボックス 705">
          <a:extLst>
            <a:ext uri="{FF2B5EF4-FFF2-40B4-BE49-F238E27FC236}">
              <a16:creationId xmlns:a16="http://schemas.microsoft.com/office/drawing/2014/main" id="{00000000-0008-0000-0100-0000C2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7" name="【児童館】&#10;一人当たり面積グラフ枠">
          <a:extLst>
            <a:ext uri="{FF2B5EF4-FFF2-40B4-BE49-F238E27FC236}">
              <a16:creationId xmlns:a16="http://schemas.microsoft.com/office/drawing/2014/main" id="{00000000-0008-0000-0100-0000C3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72389</xdr:rowOff>
    </xdr:from>
    <xdr:to>
      <xdr:col>116</xdr:col>
      <xdr:colOff>62864</xdr:colOff>
      <xdr:row>85</xdr:row>
      <xdr:rowOff>76963</xdr:rowOff>
    </xdr:to>
    <xdr:cxnSp macro="">
      <xdr:nvCxnSpPr>
        <xdr:cNvPr id="708" name="直線コネクタ 707">
          <a:extLst>
            <a:ext uri="{FF2B5EF4-FFF2-40B4-BE49-F238E27FC236}">
              <a16:creationId xmlns:a16="http://schemas.microsoft.com/office/drawing/2014/main" id="{00000000-0008-0000-0100-0000C4020000}"/>
            </a:ext>
          </a:extLst>
        </xdr:cNvPr>
        <xdr:cNvCxnSpPr/>
      </xdr:nvCxnSpPr>
      <xdr:spPr>
        <a:xfrm flipV="1">
          <a:off x="22160864" y="13616939"/>
          <a:ext cx="0" cy="10332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80790</xdr:rowOff>
    </xdr:from>
    <xdr:ext cx="469744" cy="259045"/>
    <xdr:sp macro="" textlink="">
      <xdr:nvSpPr>
        <xdr:cNvPr id="709" name="【児童館】&#10;一人当たり面積最小値テキスト">
          <a:extLst>
            <a:ext uri="{FF2B5EF4-FFF2-40B4-BE49-F238E27FC236}">
              <a16:creationId xmlns:a16="http://schemas.microsoft.com/office/drawing/2014/main" id="{00000000-0008-0000-0100-0000C5020000}"/>
            </a:ext>
          </a:extLst>
        </xdr:cNvPr>
        <xdr:cNvSpPr txBox="1"/>
      </xdr:nvSpPr>
      <xdr:spPr>
        <a:xfrm>
          <a:off x="22199600" y="14654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76963</xdr:rowOff>
    </xdr:from>
    <xdr:to>
      <xdr:col>116</xdr:col>
      <xdr:colOff>152400</xdr:colOff>
      <xdr:row>85</xdr:row>
      <xdr:rowOff>76963</xdr:rowOff>
    </xdr:to>
    <xdr:cxnSp macro="">
      <xdr:nvCxnSpPr>
        <xdr:cNvPr id="710" name="直線コネクタ 709">
          <a:extLst>
            <a:ext uri="{FF2B5EF4-FFF2-40B4-BE49-F238E27FC236}">
              <a16:creationId xmlns:a16="http://schemas.microsoft.com/office/drawing/2014/main" id="{00000000-0008-0000-0100-0000C6020000}"/>
            </a:ext>
          </a:extLst>
        </xdr:cNvPr>
        <xdr:cNvCxnSpPr/>
      </xdr:nvCxnSpPr>
      <xdr:spPr>
        <a:xfrm>
          <a:off x="22072600" y="146502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78</xdr:row>
      <xdr:rowOff>19066</xdr:rowOff>
    </xdr:from>
    <xdr:ext cx="469744" cy="259045"/>
    <xdr:sp macro="" textlink="">
      <xdr:nvSpPr>
        <xdr:cNvPr id="711" name="【児童館】&#10;一人当たり面積最大値テキスト">
          <a:extLst>
            <a:ext uri="{FF2B5EF4-FFF2-40B4-BE49-F238E27FC236}">
              <a16:creationId xmlns:a16="http://schemas.microsoft.com/office/drawing/2014/main" id="{00000000-0008-0000-0100-0000C7020000}"/>
            </a:ext>
          </a:extLst>
        </xdr:cNvPr>
        <xdr:cNvSpPr txBox="1"/>
      </xdr:nvSpPr>
      <xdr:spPr>
        <a:xfrm>
          <a:off x="22199600" y="13392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72389</xdr:rowOff>
    </xdr:from>
    <xdr:to>
      <xdr:col>116</xdr:col>
      <xdr:colOff>152400</xdr:colOff>
      <xdr:row>79</xdr:row>
      <xdr:rowOff>72389</xdr:rowOff>
    </xdr:to>
    <xdr:cxnSp macro="">
      <xdr:nvCxnSpPr>
        <xdr:cNvPr id="712" name="直線コネクタ 711">
          <a:extLst>
            <a:ext uri="{FF2B5EF4-FFF2-40B4-BE49-F238E27FC236}">
              <a16:creationId xmlns:a16="http://schemas.microsoft.com/office/drawing/2014/main" id="{00000000-0008-0000-0100-0000C8020000}"/>
            </a:ext>
          </a:extLst>
        </xdr:cNvPr>
        <xdr:cNvCxnSpPr/>
      </xdr:nvCxnSpPr>
      <xdr:spPr>
        <a:xfrm>
          <a:off x="22072600" y="13616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140479</xdr:rowOff>
    </xdr:from>
    <xdr:ext cx="469744" cy="259045"/>
    <xdr:sp macro="" textlink="">
      <xdr:nvSpPr>
        <xdr:cNvPr id="713" name="【児童館】&#10;一人当たり面積平均値テキスト">
          <a:extLst>
            <a:ext uri="{FF2B5EF4-FFF2-40B4-BE49-F238E27FC236}">
              <a16:creationId xmlns:a16="http://schemas.microsoft.com/office/drawing/2014/main" id="{00000000-0008-0000-0100-0000C9020000}"/>
            </a:ext>
          </a:extLst>
        </xdr:cNvPr>
        <xdr:cNvSpPr txBox="1"/>
      </xdr:nvSpPr>
      <xdr:spPr>
        <a:xfrm>
          <a:off x="22199600" y="141993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117602</xdr:rowOff>
    </xdr:from>
    <xdr:to>
      <xdr:col>116</xdr:col>
      <xdr:colOff>114300</xdr:colOff>
      <xdr:row>84</xdr:row>
      <xdr:rowOff>47752</xdr:rowOff>
    </xdr:to>
    <xdr:sp macro="" textlink="">
      <xdr:nvSpPr>
        <xdr:cNvPr id="714" name="フローチャート: 判断 713">
          <a:extLst>
            <a:ext uri="{FF2B5EF4-FFF2-40B4-BE49-F238E27FC236}">
              <a16:creationId xmlns:a16="http://schemas.microsoft.com/office/drawing/2014/main" id="{00000000-0008-0000-0100-0000CA020000}"/>
            </a:ext>
          </a:extLst>
        </xdr:cNvPr>
        <xdr:cNvSpPr/>
      </xdr:nvSpPr>
      <xdr:spPr>
        <a:xfrm>
          <a:off x="22110700" y="1434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108458</xdr:rowOff>
    </xdr:from>
    <xdr:to>
      <xdr:col>112</xdr:col>
      <xdr:colOff>38100</xdr:colOff>
      <xdr:row>84</xdr:row>
      <xdr:rowOff>38608</xdr:rowOff>
    </xdr:to>
    <xdr:sp macro="" textlink="">
      <xdr:nvSpPr>
        <xdr:cNvPr id="715" name="フローチャート: 判断 714">
          <a:extLst>
            <a:ext uri="{FF2B5EF4-FFF2-40B4-BE49-F238E27FC236}">
              <a16:creationId xmlns:a16="http://schemas.microsoft.com/office/drawing/2014/main" id="{00000000-0008-0000-0100-0000CB020000}"/>
            </a:ext>
          </a:extLst>
        </xdr:cNvPr>
        <xdr:cNvSpPr/>
      </xdr:nvSpPr>
      <xdr:spPr>
        <a:xfrm>
          <a:off x="21272500" y="1433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117602</xdr:rowOff>
    </xdr:from>
    <xdr:to>
      <xdr:col>107</xdr:col>
      <xdr:colOff>101600</xdr:colOff>
      <xdr:row>84</xdr:row>
      <xdr:rowOff>47752</xdr:rowOff>
    </xdr:to>
    <xdr:sp macro="" textlink="">
      <xdr:nvSpPr>
        <xdr:cNvPr id="716" name="フローチャート: 判断 715">
          <a:extLst>
            <a:ext uri="{FF2B5EF4-FFF2-40B4-BE49-F238E27FC236}">
              <a16:creationId xmlns:a16="http://schemas.microsoft.com/office/drawing/2014/main" id="{00000000-0008-0000-0100-0000CC020000}"/>
            </a:ext>
          </a:extLst>
        </xdr:cNvPr>
        <xdr:cNvSpPr/>
      </xdr:nvSpPr>
      <xdr:spPr>
        <a:xfrm>
          <a:off x="20383500" y="1434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122174</xdr:rowOff>
    </xdr:from>
    <xdr:to>
      <xdr:col>102</xdr:col>
      <xdr:colOff>165100</xdr:colOff>
      <xdr:row>84</xdr:row>
      <xdr:rowOff>52324</xdr:rowOff>
    </xdr:to>
    <xdr:sp macro="" textlink="">
      <xdr:nvSpPr>
        <xdr:cNvPr id="717" name="フローチャート: 判断 716">
          <a:extLst>
            <a:ext uri="{FF2B5EF4-FFF2-40B4-BE49-F238E27FC236}">
              <a16:creationId xmlns:a16="http://schemas.microsoft.com/office/drawing/2014/main" id="{00000000-0008-0000-0100-0000CD020000}"/>
            </a:ext>
          </a:extLst>
        </xdr:cNvPr>
        <xdr:cNvSpPr/>
      </xdr:nvSpPr>
      <xdr:spPr>
        <a:xfrm>
          <a:off x="19494500" y="1435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131318</xdr:rowOff>
    </xdr:from>
    <xdr:to>
      <xdr:col>98</xdr:col>
      <xdr:colOff>38100</xdr:colOff>
      <xdr:row>84</xdr:row>
      <xdr:rowOff>61468</xdr:rowOff>
    </xdr:to>
    <xdr:sp macro="" textlink="">
      <xdr:nvSpPr>
        <xdr:cNvPr id="718" name="フローチャート: 判断 717">
          <a:extLst>
            <a:ext uri="{FF2B5EF4-FFF2-40B4-BE49-F238E27FC236}">
              <a16:creationId xmlns:a16="http://schemas.microsoft.com/office/drawing/2014/main" id="{00000000-0008-0000-0100-0000CE020000}"/>
            </a:ext>
          </a:extLst>
        </xdr:cNvPr>
        <xdr:cNvSpPr/>
      </xdr:nvSpPr>
      <xdr:spPr>
        <a:xfrm>
          <a:off x="18605500" y="14361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00000000-0008-0000-0100-0000CF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00000000-0008-0000-0100-0000D0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00000000-0008-0000-0100-0000D1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00000000-0008-0000-0100-0000D2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3" name="テキスト ボックス 722">
          <a:extLst>
            <a:ext uri="{FF2B5EF4-FFF2-40B4-BE49-F238E27FC236}">
              <a16:creationId xmlns:a16="http://schemas.microsoft.com/office/drawing/2014/main" id="{00000000-0008-0000-0100-0000D3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14732</xdr:rowOff>
    </xdr:from>
    <xdr:to>
      <xdr:col>116</xdr:col>
      <xdr:colOff>114300</xdr:colOff>
      <xdr:row>84</xdr:row>
      <xdr:rowOff>116332</xdr:rowOff>
    </xdr:to>
    <xdr:sp macro="" textlink="">
      <xdr:nvSpPr>
        <xdr:cNvPr id="724" name="楕円 723">
          <a:extLst>
            <a:ext uri="{FF2B5EF4-FFF2-40B4-BE49-F238E27FC236}">
              <a16:creationId xmlns:a16="http://schemas.microsoft.com/office/drawing/2014/main" id="{00000000-0008-0000-0100-0000D4020000}"/>
            </a:ext>
          </a:extLst>
        </xdr:cNvPr>
        <xdr:cNvSpPr/>
      </xdr:nvSpPr>
      <xdr:spPr>
        <a:xfrm>
          <a:off x="22110700" y="14416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164609</xdr:rowOff>
    </xdr:from>
    <xdr:ext cx="469744" cy="259045"/>
    <xdr:sp macro="" textlink="">
      <xdr:nvSpPr>
        <xdr:cNvPr id="725" name="【児童館】&#10;一人当たり面積該当値テキスト">
          <a:extLst>
            <a:ext uri="{FF2B5EF4-FFF2-40B4-BE49-F238E27FC236}">
              <a16:creationId xmlns:a16="http://schemas.microsoft.com/office/drawing/2014/main" id="{00000000-0008-0000-0100-0000D5020000}"/>
            </a:ext>
          </a:extLst>
        </xdr:cNvPr>
        <xdr:cNvSpPr txBox="1"/>
      </xdr:nvSpPr>
      <xdr:spPr>
        <a:xfrm>
          <a:off x="22199600" y="14394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19304</xdr:rowOff>
    </xdr:from>
    <xdr:to>
      <xdr:col>112</xdr:col>
      <xdr:colOff>38100</xdr:colOff>
      <xdr:row>84</xdr:row>
      <xdr:rowOff>120904</xdr:rowOff>
    </xdr:to>
    <xdr:sp macro="" textlink="">
      <xdr:nvSpPr>
        <xdr:cNvPr id="726" name="楕円 725">
          <a:extLst>
            <a:ext uri="{FF2B5EF4-FFF2-40B4-BE49-F238E27FC236}">
              <a16:creationId xmlns:a16="http://schemas.microsoft.com/office/drawing/2014/main" id="{00000000-0008-0000-0100-0000D6020000}"/>
            </a:ext>
          </a:extLst>
        </xdr:cNvPr>
        <xdr:cNvSpPr/>
      </xdr:nvSpPr>
      <xdr:spPr>
        <a:xfrm>
          <a:off x="21272500" y="14421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65532</xdr:rowOff>
    </xdr:from>
    <xdr:to>
      <xdr:col>116</xdr:col>
      <xdr:colOff>63500</xdr:colOff>
      <xdr:row>84</xdr:row>
      <xdr:rowOff>70104</xdr:rowOff>
    </xdr:to>
    <xdr:cxnSp macro="">
      <xdr:nvCxnSpPr>
        <xdr:cNvPr id="727" name="直線コネクタ 726">
          <a:extLst>
            <a:ext uri="{FF2B5EF4-FFF2-40B4-BE49-F238E27FC236}">
              <a16:creationId xmlns:a16="http://schemas.microsoft.com/office/drawing/2014/main" id="{00000000-0008-0000-0100-0000D7020000}"/>
            </a:ext>
          </a:extLst>
        </xdr:cNvPr>
        <xdr:cNvCxnSpPr/>
      </xdr:nvCxnSpPr>
      <xdr:spPr>
        <a:xfrm flipV="1">
          <a:off x="21323300" y="14467332"/>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23876</xdr:rowOff>
    </xdr:from>
    <xdr:to>
      <xdr:col>107</xdr:col>
      <xdr:colOff>101600</xdr:colOff>
      <xdr:row>84</xdr:row>
      <xdr:rowOff>125476</xdr:rowOff>
    </xdr:to>
    <xdr:sp macro="" textlink="">
      <xdr:nvSpPr>
        <xdr:cNvPr id="728" name="楕円 727">
          <a:extLst>
            <a:ext uri="{FF2B5EF4-FFF2-40B4-BE49-F238E27FC236}">
              <a16:creationId xmlns:a16="http://schemas.microsoft.com/office/drawing/2014/main" id="{00000000-0008-0000-0100-0000D8020000}"/>
            </a:ext>
          </a:extLst>
        </xdr:cNvPr>
        <xdr:cNvSpPr/>
      </xdr:nvSpPr>
      <xdr:spPr>
        <a:xfrm>
          <a:off x="20383500" y="14425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70104</xdr:rowOff>
    </xdr:from>
    <xdr:to>
      <xdr:col>111</xdr:col>
      <xdr:colOff>177800</xdr:colOff>
      <xdr:row>84</xdr:row>
      <xdr:rowOff>74676</xdr:rowOff>
    </xdr:to>
    <xdr:cxnSp macro="">
      <xdr:nvCxnSpPr>
        <xdr:cNvPr id="729" name="直線コネクタ 728">
          <a:extLst>
            <a:ext uri="{FF2B5EF4-FFF2-40B4-BE49-F238E27FC236}">
              <a16:creationId xmlns:a16="http://schemas.microsoft.com/office/drawing/2014/main" id="{00000000-0008-0000-0100-0000D9020000}"/>
            </a:ext>
          </a:extLst>
        </xdr:cNvPr>
        <xdr:cNvCxnSpPr/>
      </xdr:nvCxnSpPr>
      <xdr:spPr>
        <a:xfrm flipV="1">
          <a:off x="20434300" y="1447190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33020</xdr:rowOff>
    </xdr:from>
    <xdr:to>
      <xdr:col>102</xdr:col>
      <xdr:colOff>165100</xdr:colOff>
      <xdr:row>84</xdr:row>
      <xdr:rowOff>134620</xdr:rowOff>
    </xdr:to>
    <xdr:sp macro="" textlink="">
      <xdr:nvSpPr>
        <xdr:cNvPr id="730" name="楕円 729">
          <a:extLst>
            <a:ext uri="{FF2B5EF4-FFF2-40B4-BE49-F238E27FC236}">
              <a16:creationId xmlns:a16="http://schemas.microsoft.com/office/drawing/2014/main" id="{00000000-0008-0000-0100-0000DA020000}"/>
            </a:ext>
          </a:extLst>
        </xdr:cNvPr>
        <xdr:cNvSpPr/>
      </xdr:nvSpPr>
      <xdr:spPr>
        <a:xfrm>
          <a:off x="19494500" y="1443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74676</xdr:rowOff>
    </xdr:from>
    <xdr:to>
      <xdr:col>107</xdr:col>
      <xdr:colOff>50800</xdr:colOff>
      <xdr:row>84</xdr:row>
      <xdr:rowOff>83820</xdr:rowOff>
    </xdr:to>
    <xdr:cxnSp macro="">
      <xdr:nvCxnSpPr>
        <xdr:cNvPr id="731" name="直線コネクタ 730">
          <a:extLst>
            <a:ext uri="{FF2B5EF4-FFF2-40B4-BE49-F238E27FC236}">
              <a16:creationId xmlns:a16="http://schemas.microsoft.com/office/drawing/2014/main" id="{00000000-0008-0000-0100-0000DB020000}"/>
            </a:ext>
          </a:extLst>
        </xdr:cNvPr>
        <xdr:cNvCxnSpPr/>
      </xdr:nvCxnSpPr>
      <xdr:spPr>
        <a:xfrm flipV="1">
          <a:off x="19545300" y="1447647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37592</xdr:rowOff>
    </xdr:from>
    <xdr:to>
      <xdr:col>98</xdr:col>
      <xdr:colOff>38100</xdr:colOff>
      <xdr:row>84</xdr:row>
      <xdr:rowOff>139192</xdr:rowOff>
    </xdr:to>
    <xdr:sp macro="" textlink="">
      <xdr:nvSpPr>
        <xdr:cNvPr id="732" name="楕円 731">
          <a:extLst>
            <a:ext uri="{FF2B5EF4-FFF2-40B4-BE49-F238E27FC236}">
              <a16:creationId xmlns:a16="http://schemas.microsoft.com/office/drawing/2014/main" id="{00000000-0008-0000-0100-0000DC020000}"/>
            </a:ext>
          </a:extLst>
        </xdr:cNvPr>
        <xdr:cNvSpPr/>
      </xdr:nvSpPr>
      <xdr:spPr>
        <a:xfrm>
          <a:off x="18605500" y="14439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83820</xdr:rowOff>
    </xdr:from>
    <xdr:to>
      <xdr:col>102</xdr:col>
      <xdr:colOff>114300</xdr:colOff>
      <xdr:row>84</xdr:row>
      <xdr:rowOff>88392</xdr:rowOff>
    </xdr:to>
    <xdr:cxnSp macro="">
      <xdr:nvCxnSpPr>
        <xdr:cNvPr id="733" name="直線コネクタ 732">
          <a:extLst>
            <a:ext uri="{FF2B5EF4-FFF2-40B4-BE49-F238E27FC236}">
              <a16:creationId xmlns:a16="http://schemas.microsoft.com/office/drawing/2014/main" id="{00000000-0008-0000-0100-0000DD020000}"/>
            </a:ext>
          </a:extLst>
        </xdr:cNvPr>
        <xdr:cNvCxnSpPr/>
      </xdr:nvCxnSpPr>
      <xdr:spPr>
        <a:xfrm flipV="1">
          <a:off x="18656300" y="1448562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55135</xdr:rowOff>
    </xdr:from>
    <xdr:ext cx="469744" cy="259045"/>
    <xdr:sp macro="" textlink="">
      <xdr:nvSpPr>
        <xdr:cNvPr id="734" name="n_1aveValue【児童館】&#10;一人当たり面積">
          <a:extLst>
            <a:ext uri="{FF2B5EF4-FFF2-40B4-BE49-F238E27FC236}">
              <a16:creationId xmlns:a16="http://schemas.microsoft.com/office/drawing/2014/main" id="{00000000-0008-0000-0100-0000DE020000}"/>
            </a:ext>
          </a:extLst>
        </xdr:cNvPr>
        <xdr:cNvSpPr txBox="1"/>
      </xdr:nvSpPr>
      <xdr:spPr>
        <a:xfrm>
          <a:off x="21075727" y="14114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64279</xdr:rowOff>
    </xdr:from>
    <xdr:ext cx="469744" cy="259045"/>
    <xdr:sp macro="" textlink="">
      <xdr:nvSpPr>
        <xdr:cNvPr id="735" name="n_2aveValue【児童館】&#10;一人当たり面積">
          <a:extLst>
            <a:ext uri="{FF2B5EF4-FFF2-40B4-BE49-F238E27FC236}">
              <a16:creationId xmlns:a16="http://schemas.microsoft.com/office/drawing/2014/main" id="{00000000-0008-0000-0100-0000DF020000}"/>
            </a:ext>
          </a:extLst>
        </xdr:cNvPr>
        <xdr:cNvSpPr txBox="1"/>
      </xdr:nvSpPr>
      <xdr:spPr>
        <a:xfrm>
          <a:off x="20199427" y="14123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68851</xdr:rowOff>
    </xdr:from>
    <xdr:ext cx="469744" cy="259045"/>
    <xdr:sp macro="" textlink="">
      <xdr:nvSpPr>
        <xdr:cNvPr id="736" name="n_3aveValue【児童館】&#10;一人当たり面積">
          <a:extLst>
            <a:ext uri="{FF2B5EF4-FFF2-40B4-BE49-F238E27FC236}">
              <a16:creationId xmlns:a16="http://schemas.microsoft.com/office/drawing/2014/main" id="{00000000-0008-0000-0100-0000E0020000}"/>
            </a:ext>
          </a:extLst>
        </xdr:cNvPr>
        <xdr:cNvSpPr txBox="1"/>
      </xdr:nvSpPr>
      <xdr:spPr>
        <a:xfrm>
          <a:off x="19310427" y="14127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77995</xdr:rowOff>
    </xdr:from>
    <xdr:ext cx="469744" cy="259045"/>
    <xdr:sp macro="" textlink="">
      <xdr:nvSpPr>
        <xdr:cNvPr id="737" name="n_4aveValue【児童館】&#10;一人当たり面積">
          <a:extLst>
            <a:ext uri="{FF2B5EF4-FFF2-40B4-BE49-F238E27FC236}">
              <a16:creationId xmlns:a16="http://schemas.microsoft.com/office/drawing/2014/main" id="{00000000-0008-0000-0100-0000E1020000}"/>
            </a:ext>
          </a:extLst>
        </xdr:cNvPr>
        <xdr:cNvSpPr txBox="1"/>
      </xdr:nvSpPr>
      <xdr:spPr>
        <a:xfrm>
          <a:off x="18421427" y="14136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112031</xdr:rowOff>
    </xdr:from>
    <xdr:ext cx="469744" cy="259045"/>
    <xdr:sp macro="" textlink="">
      <xdr:nvSpPr>
        <xdr:cNvPr id="738" name="n_1mainValue【児童館】&#10;一人当たり面積">
          <a:extLst>
            <a:ext uri="{FF2B5EF4-FFF2-40B4-BE49-F238E27FC236}">
              <a16:creationId xmlns:a16="http://schemas.microsoft.com/office/drawing/2014/main" id="{00000000-0008-0000-0100-0000E2020000}"/>
            </a:ext>
          </a:extLst>
        </xdr:cNvPr>
        <xdr:cNvSpPr txBox="1"/>
      </xdr:nvSpPr>
      <xdr:spPr>
        <a:xfrm>
          <a:off x="21075727" y="14513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116603</xdr:rowOff>
    </xdr:from>
    <xdr:ext cx="469744" cy="259045"/>
    <xdr:sp macro="" textlink="">
      <xdr:nvSpPr>
        <xdr:cNvPr id="739" name="n_2mainValue【児童館】&#10;一人当たり面積">
          <a:extLst>
            <a:ext uri="{FF2B5EF4-FFF2-40B4-BE49-F238E27FC236}">
              <a16:creationId xmlns:a16="http://schemas.microsoft.com/office/drawing/2014/main" id="{00000000-0008-0000-0100-0000E3020000}"/>
            </a:ext>
          </a:extLst>
        </xdr:cNvPr>
        <xdr:cNvSpPr txBox="1"/>
      </xdr:nvSpPr>
      <xdr:spPr>
        <a:xfrm>
          <a:off x="20199427" y="14518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125747</xdr:rowOff>
    </xdr:from>
    <xdr:ext cx="469744" cy="259045"/>
    <xdr:sp macro="" textlink="">
      <xdr:nvSpPr>
        <xdr:cNvPr id="740" name="n_3mainValue【児童館】&#10;一人当たり面積">
          <a:extLst>
            <a:ext uri="{FF2B5EF4-FFF2-40B4-BE49-F238E27FC236}">
              <a16:creationId xmlns:a16="http://schemas.microsoft.com/office/drawing/2014/main" id="{00000000-0008-0000-0100-0000E4020000}"/>
            </a:ext>
          </a:extLst>
        </xdr:cNvPr>
        <xdr:cNvSpPr txBox="1"/>
      </xdr:nvSpPr>
      <xdr:spPr>
        <a:xfrm>
          <a:off x="19310427" y="1452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130319</xdr:rowOff>
    </xdr:from>
    <xdr:ext cx="469744" cy="259045"/>
    <xdr:sp macro="" textlink="">
      <xdr:nvSpPr>
        <xdr:cNvPr id="741" name="n_4mainValue【児童館】&#10;一人当たり面積">
          <a:extLst>
            <a:ext uri="{FF2B5EF4-FFF2-40B4-BE49-F238E27FC236}">
              <a16:creationId xmlns:a16="http://schemas.microsoft.com/office/drawing/2014/main" id="{00000000-0008-0000-0100-0000E5020000}"/>
            </a:ext>
          </a:extLst>
        </xdr:cNvPr>
        <xdr:cNvSpPr txBox="1"/>
      </xdr:nvSpPr>
      <xdr:spPr>
        <a:xfrm>
          <a:off x="18421427" y="14532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2" name="正方形/長方形 741">
          <a:extLst>
            <a:ext uri="{FF2B5EF4-FFF2-40B4-BE49-F238E27FC236}">
              <a16:creationId xmlns:a16="http://schemas.microsoft.com/office/drawing/2014/main" id="{00000000-0008-0000-0100-0000E6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3" name="正方形/長方形 742">
          <a:extLst>
            <a:ext uri="{FF2B5EF4-FFF2-40B4-BE49-F238E27FC236}">
              <a16:creationId xmlns:a16="http://schemas.microsoft.com/office/drawing/2014/main" id="{00000000-0008-0000-0100-0000E7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4" name="正方形/長方形 743">
          <a:extLst>
            <a:ext uri="{FF2B5EF4-FFF2-40B4-BE49-F238E27FC236}">
              <a16:creationId xmlns:a16="http://schemas.microsoft.com/office/drawing/2014/main" id="{00000000-0008-0000-0100-0000E8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5" name="正方形/長方形 744">
          <a:extLst>
            <a:ext uri="{FF2B5EF4-FFF2-40B4-BE49-F238E27FC236}">
              <a16:creationId xmlns:a16="http://schemas.microsoft.com/office/drawing/2014/main" id="{00000000-0008-0000-0100-0000E9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6" name="正方形/長方形 745">
          <a:extLst>
            <a:ext uri="{FF2B5EF4-FFF2-40B4-BE49-F238E27FC236}">
              <a16:creationId xmlns:a16="http://schemas.microsoft.com/office/drawing/2014/main" id="{00000000-0008-0000-0100-0000EA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7" name="正方形/長方形 746">
          <a:extLst>
            <a:ext uri="{FF2B5EF4-FFF2-40B4-BE49-F238E27FC236}">
              <a16:creationId xmlns:a16="http://schemas.microsoft.com/office/drawing/2014/main" id="{00000000-0008-0000-0100-0000EB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8" name="正方形/長方形 747">
          <a:extLst>
            <a:ext uri="{FF2B5EF4-FFF2-40B4-BE49-F238E27FC236}">
              <a16:creationId xmlns:a16="http://schemas.microsoft.com/office/drawing/2014/main" id="{00000000-0008-0000-0100-0000EC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9" name="正方形/長方形 748">
          <a:extLst>
            <a:ext uri="{FF2B5EF4-FFF2-40B4-BE49-F238E27FC236}">
              <a16:creationId xmlns:a16="http://schemas.microsoft.com/office/drawing/2014/main" id="{00000000-0008-0000-0100-0000ED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0" name="テキスト ボックス 749">
          <a:extLst>
            <a:ext uri="{FF2B5EF4-FFF2-40B4-BE49-F238E27FC236}">
              <a16:creationId xmlns:a16="http://schemas.microsoft.com/office/drawing/2014/main" id="{00000000-0008-0000-0100-0000EE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1" name="直線コネクタ 750">
          <a:extLst>
            <a:ext uri="{FF2B5EF4-FFF2-40B4-BE49-F238E27FC236}">
              <a16:creationId xmlns:a16="http://schemas.microsoft.com/office/drawing/2014/main" id="{00000000-0008-0000-0100-0000EF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2" name="テキスト ボックス 751">
          <a:extLst>
            <a:ext uri="{FF2B5EF4-FFF2-40B4-BE49-F238E27FC236}">
              <a16:creationId xmlns:a16="http://schemas.microsoft.com/office/drawing/2014/main" id="{00000000-0008-0000-0100-0000F0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3" name="直線コネクタ 752">
          <a:extLst>
            <a:ext uri="{FF2B5EF4-FFF2-40B4-BE49-F238E27FC236}">
              <a16:creationId xmlns:a16="http://schemas.microsoft.com/office/drawing/2014/main" id="{00000000-0008-0000-0100-0000F102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4" name="テキスト ボックス 753">
          <a:extLst>
            <a:ext uri="{FF2B5EF4-FFF2-40B4-BE49-F238E27FC236}">
              <a16:creationId xmlns:a16="http://schemas.microsoft.com/office/drawing/2014/main" id="{00000000-0008-0000-0100-0000F202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5" name="直線コネクタ 754">
          <a:extLst>
            <a:ext uri="{FF2B5EF4-FFF2-40B4-BE49-F238E27FC236}">
              <a16:creationId xmlns:a16="http://schemas.microsoft.com/office/drawing/2014/main" id="{00000000-0008-0000-0100-0000F302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6" name="テキスト ボックス 755">
          <a:extLst>
            <a:ext uri="{FF2B5EF4-FFF2-40B4-BE49-F238E27FC236}">
              <a16:creationId xmlns:a16="http://schemas.microsoft.com/office/drawing/2014/main" id="{00000000-0008-0000-0100-0000F402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7" name="直線コネクタ 756">
          <a:extLst>
            <a:ext uri="{FF2B5EF4-FFF2-40B4-BE49-F238E27FC236}">
              <a16:creationId xmlns:a16="http://schemas.microsoft.com/office/drawing/2014/main" id="{00000000-0008-0000-0100-0000F502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8" name="テキスト ボックス 757">
          <a:extLst>
            <a:ext uri="{FF2B5EF4-FFF2-40B4-BE49-F238E27FC236}">
              <a16:creationId xmlns:a16="http://schemas.microsoft.com/office/drawing/2014/main" id="{00000000-0008-0000-0100-0000F602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9" name="直線コネクタ 758">
          <a:extLst>
            <a:ext uri="{FF2B5EF4-FFF2-40B4-BE49-F238E27FC236}">
              <a16:creationId xmlns:a16="http://schemas.microsoft.com/office/drawing/2014/main" id="{00000000-0008-0000-0100-0000F702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60" name="テキスト ボックス 759">
          <a:extLst>
            <a:ext uri="{FF2B5EF4-FFF2-40B4-BE49-F238E27FC236}">
              <a16:creationId xmlns:a16="http://schemas.microsoft.com/office/drawing/2014/main" id="{00000000-0008-0000-0100-0000F802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61" name="直線コネクタ 760">
          <a:extLst>
            <a:ext uri="{FF2B5EF4-FFF2-40B4-BE49-F238E27FC236}">
              <a16:creationId xmlns:a16="http://schemas.microsoft.com/office/drawing/2014/main" id="{00000000-0008-0000-0100-0000F902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62" name="テキスト ボックス 761">
          <a:extLst>
            <a:ext uri="{FF2B5EF4-FFF2-40B4-BE49-F238E27FC236}">
              <a16:creationId xmlns:a16="http://schemas.microsoft.com/office/drawing/2014/main" id="{00000000-0008-0000-0100-0000FA020000}"/>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3" name="直線コネクタ 762">
          <a:extLst>
            <a:ext uri="{FF2B5EF4-FFF2-40B4-BE49-F238E27FC236}">
              <a16:creationId xmlns:a16="http://schemas.microsoft.com/office/drawing/2014/main" id="{00000000-0008-0000-0100-0000FB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4" name="テキスト ボックス 763">
          <a:extLst>
            <a:ext uri="{FF2B5EF4-FFF2-40B4-BE49-F238E27FC236}">
              <a16:creationId xmlns:a16="http://schemas.microsoft.com/office/drawing/2014/main" id="{00000000-0008-0000-0100-0000FC02000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5" name="【公民館】&#10;有形固定資産減価償却率グラフ枠">
          <a:extLst>
            <a:ext uri="{FF2B5EF4-FFF2-40B4-BE49-F238E27FC236}">
              <a16:creationId xmlns:a16="http://schemas.microsoft.com/office/drawing/2014/main" id="{00000000-0008-0000-0100-0000FD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123825</xdr:rowOff>
    </xdr:from>
    <xdr:to>
      <xdr:col>85</xdr:col>
      <xdr:colOff>126364</xdr:colOff>
      <xdr:row>108</xdr:row>
      <xdr:rowOff>152400</xdr:rowOff>
    </xdr:to>
    <xdr:cxnSp macro="">
      <xdr:nvCxnSpPr>
        <xdr:cNvPr id="766" name="直線コネクタ 765">
          <a:extLst>
            <a:ext uri="{FF2B5EF4-FFF2-40B4-BE49-F238E27FC236}">
              <a16:creationId xmlns:a16="http://schemas.microsoft.com/office/drawing/2014/main" id="{00000000-0008-0000-0100-0000FE020000}"/>
            </a:ext>
          </a:extLst>
        </xdr:cNvPr>
        <xdr:cNvCxnSpPr/>
      </xdr:nvCxnSpPr>
      <xdr:spPr>
        <a:xfrm flipV="1">
          <a:off x="16318864" y="17097375"/>
          <a:ext cx="0" cy="1571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7" name="【公民館】&#10;有形固定資産減価償却率最小値テキスト">
          <a:extLst>
            <a:ext uri="{FF2B5EF4-FFF2-40B4-BE49-F238E27FC236}">
              <a16:creationId xmlns:a16="http://schemas.microsoft.com/office/drawing/2014/main" id="{00000000-0008-0000-0100-0000FF020000}"/>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8" name="直線コネクタ 767">
          <a:extLst>
            <a:ext uri="{FF2B5EF4-FFF2-40B4-BE49-F238E27FC236}">
              <a16:creationId xmlns:a16="http://schemas.microsoft.com/office/drawing/2014/main" id="{00000000-0008-0000-0100-000000030000}"/>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70502</xdr:rowOff>
    </xdr:from>
    <xdr:ext cx="405111" cy="259045"/>
    <xdr:sp macro="" textlink="">
      <xdr:nvSpPr>
        <xdr:cNvPr id="769" name="【公民館】&#10;有形固定資産減価償却率最大値テキスト">
          <a:extLst>
            <a:ext uri="{FF2B5EF4-FFF2-40B4-BE49-F238E27FC236}">
              <a16:creationId xmlns:a16="http://schemas.microsoft.com/office/drawing/2014/main" id="{00000000-0008-0000-0100-000001030000}"/>
            </a:ext>
          </a:extLst>
        </xdr:cNvPr>
        <xdr:cNvSpPr txBox="1"/>
      </xdr:nvSpPr>
      <xdr:spPr>
        <a:xfrm>
          <a:off x="16357600" y="16872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123825</xdr:rowOff>
    </xdr:from>
    <xdr:to>
      <xdr:col>86</xdr:col>
      <xdr:colOff>25400</xdr:colOff>
      <xdr:row>99</xdr:row>
      <xdr:rowOff>123825</xdr:rowOff>
    </xdr:to>
    <xdr:cxnSp macro="">
      <xdr:nvCxnSpPr>
        <xdr:cNvPr id="770" name="直線コネクタ 769">
          <a:extLst>
            <a:ext uri="{FF2B5EF4-FFF2-40B4-BE49-F238E27FC236}">
              <a16:creationId xmlns:a16="http://schemas.microsoft.com/office/drawing/2014/main" id="{00000000-0008-0000-0100-000002030000}"/>
            </a:ext>
          </a:extLst>
        </xdr:cNvPr>
        <xdr:cNvCxnSpPr/>
      </xdr:nvCxnSpPr>
      <xdr:spPr>
        <a:xfrm>
          <a:off x="16230600" y="17097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57802</xdr:rowOff>
    </xdr:from>
    <xdr:ext cx="405111" cy="259045"/>
    <xdr:sp macro="" textlink="">
      <xdr:nvSpPr>
        <xdr:cNvPr id="771" name="【公民館】&#10;有形固定資産減価償却率平均値テキスト">
          <a:extLst>
            <a:ext uri="{FF2B5EF4-FFF2-40B4-BE49-F238E27FC236}">
              <a16:creationId xmlns:a16="http://schemas.microsoft.com/office/drawing/2014/main" id="{00000000-0008-0000-0100-000003030000}"/>
            </a:ext>
          </a:extLst>
        </xdr:cNvPr>
        <xdr:cNvSpPr txBox="1"/>
      </xdr:nvSpPr>
      <xdr:spPr>
        <a:xfrm>
          <a:off x="16357600" y="178886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34925</xdr:rowOff>
    </xdr:from>
    <xdr:to>
      <xdr:col>85</xdr:col>
      <xdr:colOff>177800</xdr:colOff>
      <xdr:row>105</xdr:row>
      <xdr:rowOff>136525</xdr:rowOff>
    </xdr:to>
    <xdr:sp macro="" textlink="">
      <xdr:nvSpPr>
        <xdr:cNvPr id="772" name="フローチャート: 判断 771">
          <a:extLst>
            <a:ext uri="{FF2B5EF4-FFF2-40B4-BE49-F238E27FC236}">
              <a16:creationId xmlns:a16="http://schemas.microsoft.com/office/drawing/2014/main" id="{00000000-0008-0000-0100-000004030000}"/>
            </a:ext>
          </a:extLst>
        </xdr:cNvPr>
        <xdr:cNvSpPr/>
      </xdr:nvSpPr>
      <xdr:spPr>
        <a:xfrm>
          <a:off x="16268700" y="1803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92075</xdr:rowOff>
    </xdr:from>
    <xdr:to>
      <xdr:col>81</xdr:col>
      <xdr:colOff>101600</xdr:colOff>
      <xdr:row>106</xdr:row>
      <xdr:rowOff>22225</xdr:rowOff>
    </xdr:to>
    <xdr:sp macro="" textlink="">
      <xdr:nvSpPr>
        <xdr:cNvPr id="773" name="フローチャート: 判断 772">
          <a:extLst>
            <a:ext uri="{FF2B5EF4-FFF2-40B4-BE49-F238E27FC236}">
              <a16:creationId xmlns:a16="http://schemas.microsoft.com/office/drawing/2014/main" id="{00000000-0008-0000-0100-000005030000}"/>
            </a:ext>
          </a:extLst>
        </xdr:cNvPr>
        <xdr:cNvSpPr/>
      </xdr:nvSpPr>
      <xdr:spPr>
        <a:xfrm>
          <a:off x="15430500" y="18094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86361</xdr:rowOff>
    </xdr:from>
    <xdr:to>
      <xdr:col>76</xdr:col>
      <xdr:colOff>165100</xdr:colOff>
      <xdr:row>106</xdr:row>
      <xdr:rowOff>16511</xdr:rowOff>
    </xdr:to>
    <xdr:sp macro="" textlink="">
      <xdr:nvSpPr>
        <xdr:cNvPr id="774" name="フローチャート: 判断 773">
          <a:extLst>
            <a:ext uri="{FF2B5EF4-FFF2-40B4-BE49-F238E27FC236}">
              <a16:creationId xmlns:a16="http://schemas.microsoft.com/office/drawing/2014/main" id="{00000000-0008-0000-0100-000006030000}"/>
            </a:ext>
          </a:extLst>
        </xdr:cNvPr>
        <xdr:cNvSpPr/>
      </xdr:nvSpPr>
      <xdr:spPr>
        <a:xfrm>
          <a:off x="14541500" y="1808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52070</xdr:rowOff>
    </xdr:from>
    <xdr:to>
      <xdr:col>72</xdr:col>
      <xdr:colOff>38100</xdr:colOff>
      <xdr:row>105</xdr:row>
      <xdr:rowOff>153670</xdr:rowOff>
    </xdr:to>
    <xdr:sp macro="" textlink="">
      <xdr:nvSpPr>
        <xdr:cNvPr id="775" name="フローチャート: 判断 774">
          <a:extLst>
            <a:ext uri="{FF2B5EF4-FFF2-40B4-BE49-F238E27FC236}">
              <a16:creationId xmlns:a16="http://schemas.microsoft.com/office/drawing/2014/main" id="{00000000-0008-0000-0100-000007030000}"/>
            </a:ext>
          </a:extLst>
        </xdr:cNvPr>
        <xdr:cNvSpPr/>
      </xdr:nvSpPr>
      <xdr:spPr>
        <a:xfrm>
          <a:off x="13652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92075</xdr:rowOff>
    </xdr:from>
    <xdr:to>
      <xdr:col>67</xdr:col>
      <xdr:colOff>101600</xdr:colOff>
      <xdr:row>106</xdr:row>
      <xdr:rowOff>22225</xdr:rowOff>
    </xdr:to>
    <xdr:sp macro="" textlink="">
      <xdr:nvSpPr>
        <xdr:cNvPr id="776" name="フローチャート: 判断 775">
          <a:extLst>
            <a:ext uri="{FF2B5EF4-FFF2-40B4-BE49-F238E27FC236}">
              <a16:creationId xmlns:a16="http://schemas.microsoft.com/office/drawing/2014/main" id="{00000000-0008-0000-0100-000008030000}"/>
            </a:ext>
          </a:extLst>
        </xdr:cNvPr>
        <xdr:cNvSpPr/>
      </xdr:nvSpPr>
      <xdr:spPr>
        <a:xfrm>
          <a:off x="12763500" y="18094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00000000-0008-0000-0100-000009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00000000-0008-0000-0100-00000A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00000000-0008-0000-0100-00000B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00000000-0008-0000-0100-00000C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id="{00000000-0008-0000-0100-00000D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114936</xdr:rowOff>
    </xdr:from>
    <xdr:to>
      <xdr:col>85</xdr:col>
      <xdr:colOff>177800</xdr:colOff>
      <xdr:row>106</xdr:row>
      <xdr:rowOff>45086</xdr:rowOff>
    </xdr:to>
    <xdr:sp macro="" textlink="">
      <xdr:nvSpPr>
        <xdr:cNvPr id="782" name="楕円 781">
          <a:extLst>
            <a:ext uri="{FF2B5EF4-FFF2-40B4-BE49-F238E27FC236}">
              <a16:creationId xmlns:a16="http://schemas.microsoft.com/office/drawing/2014/main" id="{00000000-0008-0000-0100-00000E030000}"/>
            </a:ext>
          </a:extLst>
        </xdr:cNvPr>
        <xdr:cNvSpPr/>
      </xdr:nvSpPr>
      <xdr:spPr>
        <a:xfrm>
          <a:off x="16268700" y="18117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93363</xdr:rowOff>
    </xdr:from>
    <xdr:ext cx="405111" cy="259045"/>
    <xdr:sp macro="" textlink="">
      <xdr:nvSpPr>
        <xdr:cNvPr id="783" name="【公民館】&#10;有形固定資産減価償却率該当値テキスト">
          <a:extLst>
            <a:ext uri="{FF2B5EF4-FFF2-40B4-BE49-F238E27FC236}">
              <a16:creationId xmlns:a16="http://schemas.microsoft.com/office/drawing/2014/main" id="{00000000-0008-0000-0100-00000F030000}"/>
            </a:ext>
          </a:extLst>
        </xdr:cNvPr>
        <xdr:cNvSpPr txBox="1"/>
      </xdr:nvSpPr>
      <xdr:spPr>
        <a:xfrm>
          <a:off x="16357600" y="18095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73025</xdr:rowOff>
    </xdr:from>
    <xdr:to>
      <xdr:col>81</xdr:col>
      <xdr:colOff>101600</xdr:colOff>
      <xdr:row>106</xdr:row>
      <xdr:rowOff>3175</xdr:rowOff>
    </xdr:to>
    <xdr:sp macro="" textlink="">
      <xdr:nvSpPr>
        <xdr:cNvPr id="784" name="楕円 783">
          <a:extLst>
            <a:ext uri="{FF2B5EF4-FFF2-40B4-BE49-F238E27FC236}">
              <a16:creationId xmlns:a16="http://schemas.microsoft.com/office/drawing/2014/main" id="{00000000-0008-0000-0100-000010030000}"/>
            </a:ext>
          </a:extLst>
        </xdr:cNvPr>
        <xdr:cNvSpPr/>
      </xdr:nvSpPr>
      <xdr:spPr>
        <a:xfrm>
          <a:off x="15430500" y="18075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123825</xdr:rowOff>
    </xdr:from>
    <xdr:to>
      <xdr:col>85</xdr:col>
      <xdr:colOff>127000</xdr:colOff>
      <xdr:row>105</xdr:row>
      <xdr:rowOff>165736</xdr:rowOff>
    </xdr:to>
    <xdr:cxnSp macro="">
      <xdr:nvCxnSpPr>
        <xdr:cNvPr id="785" name="直線コネクタ 784">
          <a:extLst>
            <a:ext uri="{FF2B5EF4-FFF2-40B4-BE49-F238E27FC236}">
              <a16:creationId xmlns:a16="http://schemas.microsoft.com/office/drawing/2014/main" id="{00000000-0008-0000-0100-000011030000}"/>
            </a:ext>
          </a:extLst>
        </xdr:cNvPr>
        <xdr:cNvCxnSpPr/>
      </xdr:nvCxnSpPr>
      <xdr:spPr>
        <a:xfrm>
          <a:off x="15481300" y="18126075"/>
          <a:ext cx="8382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31114</xdr:rowOff>
    </xdr:from>
    <xdr:to>
      <xdr:col>76</xdr:col>
      <xdr:colOff>165100</xdr:colOff>
      <xdr:row>105</xdr:row>
      <xdr:rowOff>132714</xdr:rowOff>
    </xdr:to>
    <xdr:sp macro="" textlink="">
      <xdr:nvSpPr>
        <xdr:cNvPr id="786" name="楕円 785">
          <a:extLst>
            <a:ext uri="{FF2B5EF4-FFF2-40B4-BE49-F238E27FC236}">
              <a16:creationId xmlns:a16="http://schemas.microsoft.com/office/drawing/2014/main" id="{00000000-0008-0000-0100-000012030000}"/>
            </a:ext>
          </a:extLst>
        </xdr:cNvPr>
        <xdr:cNvSpPr/>
      </xdr:nvSpPr>
      <xdr:spPr>
        <a:xfrm>
          <a:off x="14541500" y="18033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81914</xdr:rowOff>
    </xdr:from>
    <xdr:to>
      <xdr:col>81</xdr:col>
      <xdr:colOff>50800</xdr:colOff>
      <xdr:row>105</xdr:row>
      <xdr:rowOff>123825</xdr:rowOff>
    </xdr:to>
    <xdr:cxnSp macro="">
      <xdr:nvCxnSpPr>
        <xdr:cNvPr id="787" name="直線コネクタ 786">
          <a:extLst>
            <a:ext uri="{FF2B5EF4-FFF2-40B4-BE49-F238E27FC236}">
              <a16:creationId xmlns:a16="http://schemas.microsoft.com/office/drawing/2014/main" id="{00000000-0008-0000-0100-000013030000}"/>
            </a:ext>
          </a:extLst>
        </xdr:cNvPr>
        <xdr:cNvCxnSpPr/>
      </xdr:nvCxnSpPr>
      <xdr:spPr>
        <a:xfrm>
          <a:off x="14592300" y="18084164"/>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160655</xdr:rowOff>
    </xdr:from>
    <xdr:to>
      <xdr:col>72</xdr:col>
      <xdr:colOff>38100</xdr:colOff>
      <xdr:row>105</xdr:row>
      <xdr:rowOff>90805</xdr:rowOff>
    </xdr:to>
    <xdr:sp macro="" textlink="">
      <xdr:nvSpPr>
        <xdr:cNvPr id="788" name="楕円 787">
          <a:extLst>
            <a:ext uri="{FF2B5EF4-FFF2-40B4-BE49-F238E27FC236}">
              <a16:creationId xmlns:a16="http://schemas.microsoft.com/office/drawing/2014/main" id="{00000000-0008-0000-0100-000014030000}"/>
            </a:ext>
          </a:extLst>
        </xdr:cNvPr>
        <xdr:cNvSpPr/>
      </xdr:nvSpPr>
      <xdr:spPr>
        <a:xfrm>
          <a:off x="13652500" y="17991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40005</xdr:rowOff>
    </xdr:from>
    <xdr:to>
      <xdr:col>76</xdr:col>
      <xdr:colOff>114300</xdr:colOff>
      <xdr:row>105</xdr:row>
      <xdr:rowOff>81914</xdr:rowOff>
    </xdr:to>
    <xdr:cxnSp macro="">
      <xdr:nvCxnSpPr>
        <xdr:cNvPr id="789" name="直線コネクタ 788">
          <a:extLst>
            <a:ext uri="{FF2B5EF4-FFF2-40B4-BE49-F238E27FC236}">
              <a16:creationId xmlns:a16="http://schemas.microsoft.com/office/drawing/2014/main" id="{00000000-0008-0000-0100-000015030000}"/>
            </a:ext>
          </a:extLst>
        </xdr:cNvPr>
        <xdr:cNvCxnSpPr/>
      </xdr:nvCxnSpPr>
      <xdr:spPr>
        <a:xfrm>
          <a:off x="13703300" y="18042255"/>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118745</xdr:rowOff>
    </xdr:from>
    <xdr:to>
      <xdr:col>67</xdr:col>
      <xdr:colOff>101600</xdr:colOff>
      <xdr:row>105</xdr:row>
      <xdr:rowOff>48895</xdr:rowOff>
    </xdr:to>
    <xdr:sp macro="" textlink="">
      <xdr:nvSpPr>
        <xdr:cNvPr id="790" name="楕円 789">
          <a:extLst>
            <a:ext uri="{FF2B5EF4-FFF2-40B4-BE49-F238E27FC236}">
              <a16:creationId xmlns:a16="http://schemas.microsoft.com/office/drawing/2014/main" id="{00000000-0008-0000-0100-000016030000}"/>
            </a:ext>
          </a:extLst>
        </xdr:cNvPr>
        <xdr:cNvSpPr/>
      </xdr:nvSpPr>
      <xdr:spPr>
        <a:xfrm>
          <a:off x="12763500" y="1794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169545</xdr:rowOff>
    </xdr:from>
    <xdr:to>
      <xdr:col>71</xdr:col>
      <xdr:colOff>177800</xdr:colOff>
      <xdr:row>105</xdr:row>
      <xdr:rowOff>40005</xdr:rowOff>
    </xdr:to>
    <xdr:cxnSp macro="">
      <xdr:nvCxnSpPr>
        <xdr:cNvPr id="791" name="直線コネクタ 790">
          <a:extLst>
            <a:ext uri="{FF2B5EF4-FFF2-40B4-BE49-F238E27FC236}">
              <a16:creationId xmlns:a16="http://schemas.microsoft.com/office/drawing/2014/main" id="{00000000-0008-0000-0100-000017030000}"/>
            </a:ext>
          </a:extLst>
        </xdr:cNvPr>
        <xdr:cNvCxnSpPr/>
      </xdr:nvCxnSpPr>
      <xdr:spPr>
        <a:xfrm>
          <a:off x="12814300" y="1800034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13352</xdr:rowOff>
    </xdr:from>
    <xdr:ext cx="405111" cy="259045"/>
    <xdr:sp macro="" textlink="">
      <xdr:nvSpPr>
        <xdr:cNvPr id="792" name="n_1aveValue【公民館】&#10;有形固定資産減価償却率">
          <a:extLst>
            <a:ext uri="{FF2B5EF4-FFF2-40B4-BE49-F238E27FC236}">
              <a16:creationId xmlns:a16="http://schemas.microsoft.com/office/drawing/2014/main" id="{00000000-0008-0000-0100-000018030000}"/>
            </a:ext>
          </a:extLst>
        </xdr:cNvPr>
        <xdr:cNvSpPr txBox="1"/>
      </xdr:nvSpPr>
      <xdr:spPr>
        <a:xfrm>
          <a:off x="15266044" y="18187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7638</xdr:rowOff>
    </xdr:from>
    <xdr:ext cx="405111" cy="259045"/>
    <xdr:sp macro="" textlink="">
      <xdr:nvSpPr>
        <xdr:cNvPr id="793" name="n_2aveValue【公民館】&#10;有形固定資産減価償却率">
          <a:extLst>
            <a:ext uri="{FF2B5EF4-FFF2-40B4-BE49-F238E27FC236}">
              <a16:creationId xmlns:a16="http://schemas.microsoft.com/office/drawing/2014/main" id="{00000000-0008-0000-0100-000019030000}"/>
            </a:ext>
          </a:extLst>
        </xdr:cNvPr>
        <xdr:cNvSpPr txBox="1"/>
      </xdr:nvSpPr>
      <xdr:spPr>
        <a:xfrm>
          <a:off x="14389744" y="18181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144797</xdr:rowOff>
    </xdr:from>
    <xdr:ext cx="405111" cy="259045"/>
    <xdr:sp macro="" textlink="">
      <xdr:nvSpPr>
        <xdr:cNvPr id="794" name="n_3aveValue【公民館】&#10;有形固定資産減価償却率">
          <a:extLst>
            <a:ext uri="{FF2B5EF4-FFF2-40B4-BE49-F238E27FC236}">
              <a16:creationId xmlns:a16="http://schemas.microsoft.com/office/drawing/2014/main" id="{00000000-0008-0000-0100-00001A030000}"/>
            </a:ext>
          </a:extLst>
        </xdr:cNvPr>
        <xdr:cNvSpPr txBox="1"/>
      </xdr:nvSpPr>
      <xdr:spPr>
        <a:xfrm>
          <a:off x="13500744" y="18147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13352</xdr:rowOff>
    </xdr:from>
    <xdr:ext cx="405111" cy="259045"/>
    <xdr:sp macro="" textlink="">
      <xdr:nvSpPr>
        <xdr:cNvPr id="795" name="n_4aveValue【公民館】&#10;有形固定資産減価償却率">
          <a:extLst>
            <a:ext uri="{FF2B5EF4-FFF2-40B4-BE49-F238E27FC236}">
              <a16:creationId xmlns:a16="http://schemas.microsoft.com/office/drawing/2014/main" id="{00000000-0008-0000-0100-00001B030000}"/>
            </a:ext>
          </a:extLst>
        </xdr:cNvPr>
        <xdr:cNvSpPr txBox="1"/>
      </xdr:nvSpPr>
      <xdr:spPr>
        <a:xfrm>
          <a:off x="12611744" y="18187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19702</xdr:rowOff>
    </xdr:from>
    <xdr:ext cx="405111" cy="259045"/>
    <xdr:sp macro="" textlink="">
      <xdr:nvSpPr>
        <xdr:cNvPr id="796" name="n_1mainValue【公民館】&#10;有形固定資産減価償却率">
          <a:extLst>
            <a:ext uri="{FF2B5EF4-FFF2-40B4-BE49-F238E27FC236}">
              <a16:creationId xmlns:a16="http://schemas.microsoft.com/office/drawing/2014/main" id="{00000000-0008-0000-0100-00001C030000}"/>
            </a:ext>
          </a:extLst>
        </xdr:cNvPr>
        <xdr:cNvSpPr txBox="1"/>
      </xdr:nvSpPr>
      <xdr:spPr>
        <a:xfrm>
          <a:off x="15266044" y="17850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149241</xdr:rowOff>
    </xdr:from>
    <xdr:ext cx="405111" cy="259045"/>
    <xdr:sp macro="" textlink="">
      <xdr:nvSpPr>
        <xdr:cNvPr id="797" name="n_2mainValue【公民館】&#10;有形固定資産減価償却率">
          <a:extLst>
            <a:ext uri="{FF2B5EF4-FFF2-40B4-BE49-F238E27FC236}">
              <a16:creationId xmlns:a16="http://schemas.microsoft.com/office/drawing/2014/main" id="{00000000-0008-0000-0100-00001D030000}"/>
            </a:ext>
          </a:extLst>
        </xdr:cNvPr>
        <xdr:cNvSpPr txBox="1"/>
      </xdr:nvSpPr>
      <xdr:spPr>
        <a:xfrm>
          <a:off x="14389744" y="17808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107332</xdr:rowOff>
    </xdr:from>
    <xdr:ext cx="405111" cy="259045"/>
    <xdr:sp macro="" textlink="">
      <xdr:nvSpPr>
        <xdr:cNvPr id="798" name="n_3mainValue【公民館】&#10;有形固定資産減価償却率">
          <a:extLst>
            <a:ext uri="{FF2B5EF4-FFF2-40B4-BE49-F238E27FC236}">
              <a16:creationId xmlns:a16="http://schemas.microsoft.com/office/drawing/2014/main" id="{00000000-0008-0000-0100-00001E030000}"/>
            </a:ext>
          </a:extLst>
        </xdr:cNvPr>
        <xdr:cNvSpPr txBox="1"/>
      </xdr:nvSpPr>
      <xdr:spPr>
        <a:xfrm>
          <a:off x="13500744" y="17766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65422</xdr:rowOff>
    </xdr:from>
    <xdr:ext cx="405111" cy="259045"/>
    <xdr:sp macro="" textlink="">
      <xdr:nvSpPr>
        <xdr:cNvPr id="799" name="n_4mainValue【公民館】&#10;有形固定資産減価償却率">
          <a:extLst>
            <a:ext uri="{FF2B5EF4-FFF2-40B4-BE49-F238E27FC236}">
              <a16:creationId xmlns:a16="http://schemas.microsoft.com/office/drawing/2014/main" id="{00000000-0008-0000-0100-00001F030000}"/>
            </a:ext>
          </a:extLst>
        </xdr:cNvPr>
        <xdr:cNvSpPr txBox="1"/>
      </xdr:nvSpPr>
      <xdr:spPr>
        <a:xfrm>
          <a:off x="12611744" y="17724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0" name="正方形/長方形 799">
          <a:extLst>
            <a:ext uri="{FF2B5EF4-FFF2-40B4-BE49-F238E27FC236}">
              <a16:creationId xmlns:a16="http://schemas.microsoft.com/office/drawing/2014/main" id="{00000000-0008-0000-0100-000020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1" name="正方形/長方形 800">
          <a:extLst>
            <a:ext uri="{FF2B5EF4-FFF2-40B4-BE49-F238E27FC236}">
              <a16:creationId xmlns:a16="http://schemas.microsoft.com/office/drawing/2014/main" id="{00000000-0008-0000-0100-000021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2" name="正方形/長方形 801">
          <a:extLst>
            <a:ext uri="{FF2B5EF4-FFF2-40B4-BE49-F238E27FC236}">
              <a16:creationId xmlns:a16="http://schemas.microsoft.com/office/drawing/2014/main" id="{00000000-0008-0000-0100-000022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3" name="正方形/長方形 802">
          <a:extLst>
            <a:ext uri="{FF2B5EF4-FFF2-40B4-BE49-F238E27FC236}">
              <a16:creationId xmlns:a16="http://schemas.microsoft.com/office/drawing/2014/main" id="{00000000-0008-0000-0100-000023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4" name="正方形/長方形 803">
          <a:extLst>
            <a:ext uri="{FF2B5EF4-FFF2-40B4-BE49-F238E27FC236}">
              <a16:creationId xmlns:a16="http://schemas.microsoft.com/office/drawing/2014/main" id="{00000000-0008-0000-0100-000024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5" name="正方形/長方形 804">
          <a:extLst>
            <a:ext uri="{FF2B5EF4-FFF2-40B4-BE49-F238E27FC236}">
              <a16:creationId xmlns:a16="http://schemas.microsoft.com/office/drawing/2014/main" id="{00000000-0008-0000-0100-000025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6" name="正方形/長方形 805">
          <a:extLst>
            <a:ext uri="{FF2B5EF4-FFF2-40B4-BE49-F238E27FC236}">
              <a16:creationId xmlns:a16="http://schemas.microsoft.com/office/drawing/2014/main" id="{00000000-0008-0000-0100-000026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7" name="正方形/長方形 806">
          <a:extLst>
            <a:ext uri="{FF2B5EF4-FFF2-40B4-BE49-F238E27FC236}">
              <a16:creationId xmlns:a16="http://schemas.microsoft.com/office/drawing/2014/main" id="{00000000-0008-0000-0100-000027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8" name="テキスト ボックス 807">
          <a:extLst>
            <a:ext uri="{FF2B5EF4-FFF2-40B4-BE49-F238E27FC236}">
              <a16:creationId xmlns:a16="http://schemas.microsoft.com/office/drawing/2014/main" id="{00000000-0008-0000-0100-000028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9" name="直線コネクタ 808">
          <a:extLst>
            <a:ext uri="{FF2B5EF4-FFF2-40B4-BE49-F238E27FC236}">
              <a16:creationId xmlns:a16="http://schemas.microsoft.com/office/drawing/2014/main" id="{00000000-0008-0000-0100-000029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10" name="直線コネクタ 809">
          <a:extLst>
            <a:ext uri="{FF2B5EF4-FFF2-40B4-BE49-F238E27FC236}">
              <a16:creationId xmlns:a16="http://schemas.microsoft.com/office/drawing/2014/main" id="{00000000-0008-0000-0100-00002A03000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11" name="テキスト ボックス 810">
          <a:extLst>
            <a:ext uri="{FF2B5EF4-FFF2-40B4-BE49-F238E27FC236}">
              <a16:creationId xmlns:a16="http://schemas.microsoft.com/office/drawing/2014/main" id="{00000000-0008-0000-0100-00002B030000}"/>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12" name="直線コネクタ 811">
          <a:extLst>
            <a:ext uri="{FF2B5EF4-FFF2-40B4-BE49-F238E27FC236}">
              <a16:creationId xmlns:a16="http://schemas.microsoft.com/office/drawing/2014/main" id="{00000000-0008-0000-0100-00002C030000}"/>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3" name="テキスト ボックス 812">
          <a:extLst>
            <a:ext uri="{FF2B5EF4-FFF2-40B4-BE49-F238E27FC236}">
              <a16:creationId xmlns:a16="http://schemas.microsoft.com/office/drawing/2014/main" id="{00000000-0008-0000-0100-00002D030000}"/>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4" name="直線コネクタ 813">
          <a:extLst>
            <a:ext uri="{FF2B5EF4-FFF2-40B4-BE49-F238E27FC236}">
              <a16:creationId xmlns:a16="http://schemas.microsoft.com/office/drawing/2014/main" id="{00000000-0008-0000-0100-00002E030000}"/>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5" name="テキスト ボックス 814">
          <a:extLst>
            <a:ext uri="{FF2B5EF4-FFF2-40B4-BE49-F238E27FC236}">
              <a16:creationId xmlns:a16="http://schemas.microsoft.com/office/drawing/2014/main" id="{00000000-0008-0000-0100-00002F03000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6" name="直線コネクタ 815">
          <a:extLst>
            <a:ext uri="{FF2B5EF4-FFF2-40B4-BE49-F238E27FC236}">
              <a16:creationId xmlns:a16="http://schemas.microsoft.com/office/drawing/2014/main" id="{00000000-0008-0000-0100-000030030000}"/>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7" name="テキスト ボックス 816">
          <a:extLst>
            <a:ext uri="{FF2B5EF4-FFF2-40B4-BE49-F238E27FC236}">
              <a16:creationId xmlns:a16="http://schemas.microsoft.com/office/drawing/2014/main" id="{00000000-0008-0000-0100-00003103000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8" name="直線コネクタ 817">
          <a:extLst>
            <a:ext uri="{FF2B5EF4-FFF2-40B4-BE49-F238E27FC236}">
              <a16:creationId xmlns:a16="http://schemas.microsoft.com/office/drawing/2014/main" id="{00000000-0008-0000-0100-000032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9" name="テキスト ボックス 818">
          <a:extLst>
            <a:ext uri="{FF2B5EF4-FFF2-40B4-BE49-F238E27FC236}">
              <a16:creationId xmlns:a16="http://schemas.microsoft.com/office/drawing/2014/main" id="{00000000-0008-0000-0100-000033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0" name="【公民館】&#10;一人当たり面積グラフ枠">
          <a:extLst>
            <a:ext uri="{FF2B5EF4-FFF2-40B4-BE49-F238E27FC236}">
              <a16:creationId xmlns:a16="http://schemas.microsoft.com/office/drawing/2014/main" id="{00000000-0008-0000-0100-000034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126034</xdr:rowOff>
    </xdr:from>
    <xdr:to>
      <xdr:col>116</xdr:col>
      <xdr:colOff>62864</xdr:colOff>
      <xdr:row>108</xdr:row>
      <xdr:rowOff>68884</xdr:rowOff>
    </xdr:to>
    <xdr:cxnSp macro="">
      <xdr:nvCxnSpPr>
        <xdr:cNvPr id="821" name="直線コネクタ 820">
          <a:extLst>
            <a:ext uri="{FF2B5EF4-FFF2-40B4-BE49-F238E27FC236}">
              <a16:creationId xmlns:a16="http://schemas.microsoft.com/office/drawing/2014/main" id="{00000000-0008-0000-0100-000035030000}"/>
            </a:ext>
          </a:extLst>
        </xdr:cNvPr>
        <xdr:cNvCxnSpPr/>
      </xdr:nvCxnSpPr>
      <xdr:spPr>
        <a:xfrm flipV="1">
          <a:off x="22160864" y="17442484"/>
          <a:ext cx="0" cy="1143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72711</xdr:rowOff>
    </xdr:from>
    <xdr:ext cx="469744" cy="259045"/>
    <xdr:sp macro="" textlink="">
      <xdr:nvSpPr>
        <xdr:cNvPr id="822" name="【公民館】&#10;一人当たり面積最小値テキスト">
          <a:extLst>
            <a:ext uri="{FF2B5EF4-FFF2-40B4-BE49-F238E27FC236}">
              <a16:creationId xmlns:a16="http://schemas.microsoft.com/office/drawing/2014/main" id="{00000000-0008-0000-0100-000036030000}"/>
            </a:ext>
          </a:extLst>
        </xdr:cNvPr>
        <xdr:cNvSpPr txBox="1"/>
      </xdr:nvSpPr>
      <xdr:spPr>
        <a:xfrm>
          <a:off x="22199600" y="18589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68884</xdr:rowOff>
    </xdr:from>
    <xdr:to>
      <xdr:col>116</xdr:col>
      <xdr:colOff>152400</xdr:colOff>
      <xdr:row>108</xdr:row>
      <xdr:rowOff>68884</xdr:rowOff>
    </xdr:to>
    <xdr:cxnSp macro="">
      <xdr:nvCxnSpPr>
        <xdr:cNvPr id="823" name="直線コネクタ 822">
          <a:extLst>
            <a:ext uri="{FF2B5EF4-FFF2-40B4-BE49-F238E27FC236}">
              <a16:creationId xmlns:a16="http://schemas.microsoft.com/office/drawing/2014/main" id="{00000000-0008-0000-0100-000037030000}"/>
            </a:ext>
          </a:extLst>
        </xdr:cNvPr>
        <xdr:cNvCxnSpPr/>
      </xdr:nvCxnSpPr>
      <xdr:spPr>
        <a:xfrm>
          <a:off x="22072600" y="18585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72711</xdr:rowOff>
    </xdr:from>
    <xdr:ext cx="469744" cy="259045"/>
    <xdr:sp macro="" textlink="">
      <xdr:nvSpPr>
        <xdr:cNvPr id="824" name="【公民館】&#10;一人当たり面積最大値テキスト">
          <a:extLst>
            <a:ext uri="{FF2B5EF4-FFF2-40B4-BE49-F238E27FC236}">
              <a16:creationId xmlns:a16="http://schemas.microsoft.com/office/drawing/2014/main" id="{00000000-0008-0000-0100-000038030000}"/>
            </a:ext>
          </a:extLst>
        </xdr:cNvPr>
        <xdr:cNvSpPr txBox="1"/>
      </xdr:nvSpPr>
      <xdr:spPr>
        <a:xfrm>
          <a:off x="22199600" y="17217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126034</xdr:rowOff>
    </xdr:from>
    <xdr:to>
      <xdr:col>116</xdr:col>
      <xdr:colOff>152400</xdr:colOff>
      <xdr:row>101</xdr:row>
      <xdr:rowOff>126034</xdr:rowOff>
    </xdr:to>
    <xdr:cxnSp macro="">
      <xdr:nvCxnSpPr>
        <xdr:cNvPr id="825" name="直線コネクタ 824">
          <a:extLst>
            <a:ext uri="{FF2B5EF4-FFF2-40B4-BE49-F238E27FC236}">
              <a16:creationId xmlns:a16="http://schemas.microsoft.com/office/drawing/2014/main" id="{00000000-0008-0000-0100-000039030000}"/>
            </a:ext>
          </a:extLst>
        </xdr:cNvPr>
        <xdr:cNvCxnSpPr/>
      </xdr:nvCxnSpPr>
      <xdr:spPr>
        <a:xfrm>
          <a:off x="22072600" y="17442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22217</xdr:rowOff>
    </xdr:from>
    <xdr:ext cx="469744" cy="259045"/>
    <xdr:sp macro="" textlink="">
      <xdr:nvSpPr>
        <xdr:cNvPr id="826" name="【公民館】&#10;一人当たり面積平均値テキスト">
          <a:extLst>
            <a:ext uri="{FF2B5EF4-FFF2-40B4-BE49-F238E27FC236}">
              <a16:creationId xmlns:a16="http://schemas.microsoft.com/office/drawing/2014/main" id="{00000000-0008-0000-0100-00003A030000}"/>
            </a:ext>
          </a:extLst>
        </xdr:cNvPr>
        <xdr:cNvSpPr txBox="1"/>
      </xdr:nvSpPr>
      <xdr:spPr>
        <a:xfrm>
          <a:off x="22199600" y="181959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170790</xdr:rowOff>
    </xdr:from>
    <xdr:to>
      <xdr:col>116</xdr:col>
      <xdr:colOff>114300</xdr:colOff>
      <xdr:row>107</xdr:row>
      <xdr:rowOff>100940</xdr:rowOff>
    </xdr:to>
    <xdr:sp macro="" textlink="">
      <xdr:nvSpPr>
        <xdr:cNvPr id="827" name="フローチャート: 判断 826">
          <a:extLst>
            <a:ext uri="{FF2B5EF4-FFF2-40B4-BE49-F238E27FC236}">
              <a16:creationId xmlns:a16="http://schemas.microsoft.com/office/drawing/2014/main" id="{00000000-0008-0000-0100-00003B030000}"/>
            </a:ext>
          </a:extLst>
        </xdr:cNvPr>
        <xdr:cNvSpPr/>
      </xdr:nvSpPr>
      <xdr:spPr>
        <a:xfrm>
          <a:off x="22110700" y="18344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19914</xdr:rowOff>
    </xdr:from>
    <xdr:to>
      <xdr:col>112</xdr:col>
      <xdr:colOff>38100</xdr:colOff>
      <xdr:row>107</xdr:row>
      <xdr:rowOff>121514</xdr:rowOff>
    </xdr:to>
    <xdr:sp macro="" textlink="">
      <xdr:nvSpPr>
        <xdr:cNvPr id="828" name="フローチャート: 判断 827">
          <a:extLst>
            <a:ext uri="{FF2B5EF4-FFF2-40B4-BE49-F238E27FC236}">
              <a16:creationId xmlns:a16="http://schemas.microsoft.com/office/drawing/2014/main" id="{00000000-0008-0000-0100-00003C030000}"/>
            </a:ext>
          </a:extLst>
        </xdr:cNvPr>
        <xdr:cNvSpPr/>
      </xdr:nvSpPr>
      <xdr:spPr>
        <a:xfrm>
          <a:off x="21272500" y="18365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24028</xdr:rowOff>
    </xdr:from>
    <xdr:to>
      <xdr:col>107</xdr:col>
      <xdr:colOff>101600</xdr:colOff>
      <xdr:row>107</xdr:row>
      <xdr:rowOff>125628</xdr:rowOff>
    </xdr:to>
    <xdr:sp macro="" textlink="">
      <xdr:nvSpPr>
        <xdr:cNvPr id="829" name="フローチャート: 判断 828">
          <a:extLst>
            <a:ext uri="{FF2B5EF4-FFF2-40B4-BE49-F238E27FC236}">
              <a16:creationId xmlns:a16="http://schemas.microsoft.com/office/drawing/2014/main" id="{00000000-0008-0000-0100-00003D030000}"/>
            </a:ext>
          </a:extLst>
        </xdr:cNvPr>
        <xdr:cNvSpPr/>
      </xdr:nvSpPr>
      <xdr:spPr>
        <a:xfrm>
          <a:off x="20383500" y="18369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25400</xdr:rowOff>
    </xdr:from>
    <xdr:to>
      <xdr:col>102</xdr:col>
      <xdr:colOff>165100</xdr:colOff>
      <xdr:row>107</xdr:row>
      <xdr:rowOff>127000</xdr:rowOff>
    </xdr:to>
    <xdr:sp macro="" textlink="">
      <xdr:nvSpPr>
        <xdr:cNvPr id="830" name="フローチャート: 判断 829">
          <a:extLst>
            <a:ext uri="{FF2B5EF4-FFF2-40B4-BE49-F238E27FC236}">
              <a16:creationId xmlns:a16="http://schemas.microsoft.com/office/drawing/2014/main" id="{00000000-0008-0000-0100-00003E030000}"/>
            </a:ext>
          </a:extLst>
        </xdr:cNvPr>
        <xdr:cNvSpPr/>
      </xdr:nvSpPr>
      <xdr:spPr>
        <a:xfrm>
          <a:off x="19494500" y="1837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19456</xdr:rowOff>
    </xdr:from>
    <xdr:to>
      <xdr:col>98</xdr:col>
      <xdr:colOff>38100</xdr:colOff>
      <xdr:row>107</xdr:row>
      <xdr:rowOff>121056</xdr:rowOff>
    </xdr:to>
    <xdr:sp macro="" textlink="">
      <xdr:nvSpPr>
        <xdr:cNvPr id="831" name="フローチャート: 判断 830">
          <a:extLst>
            <a:ext uri="{FF2B5EF4-FFF2-40B4-BE49-F238E27FC236}">
              <a16:creationId xmlns:a16="http://schemas.microsoft.com/office/drawing/2014/main" id="{00000000-0008-0000-0100-00003F030000}"/>
            </a:ext>
          </a:extLst>
        </xdr:cNvPr>
        <xdr:cNvSpPr/>
      </xdr:nvSpPr>
      <xdr:spPr>
        <a:xfrm>
          <a:off x="18605500" y="18364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00000000-0008-0000-0100-000040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00000000-0008-0000-0100-000041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00000000-0008-0000-0100-000042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00000000-0008-0000-0100-000043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00000000-0008-0000-0100-000044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159817</xdr:rowOff>
    </xdr:from>
    <xdr:to>
      <xdr:col>116</xdr:col>
      <xdr:colOff>114300</xdr:colOff>
      <xdr:row>108</xdr:row>
      <xdr:rowOff>89967</xdr:rowOff>
    </xdr:to>
    <xdr:sp macro="" textlink="">
      <xdr:nvSpPr>
        <xdr:cNvPr id="837" name="楕円 836">
          <a:extLst>
            <a:ext uri="{FF2B5EF4-FFF2-40B4-BE49-F238E27FC236}">
              <a16:creationId xmlns:a16="http://schemas.microsoft.com/office/drawing/2014/main" id="{00000000-0008-0000-0100-000045030000}"/>
            </a:ext>
          </a:extLst>
        </xdr:cNvPr>
        <xdr:cNvSpPr/>
      </xdr:nvSpPr>
      <xdr:spPr>
        <a:xfrm>
          <a:off x="22110700" y="18504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74744</xdr:rowOff>
    </xdr:from>
    <xdr:ext cx="469744" cy="259045"/>
    <xdr:sp macro="" textlink="">
      <xdr:nvSpPr>
        <xdr:cNvPr id="838" name="【公民館】&#10;一人当たり面積該当値テキスト">
          <a:extLst>
            <a:ext uri="{FF2B5EF4-FFF2-40B4-BE49-F238E27FC236}">
              <a16:creationId xmlns:a16="http://schemas.microsoft.com/office/drawing/2014/main" id="{00000000-0008-0000-0100-000046030000}"/>
            </a:ext>
          </a:extLst>
        </xdr:cNvPr>
        <xdr:cNvSpPr txBox="1"/>
      </xdr:nvSpPr>
      <xdr:spPr>
        <a:xfrm>
          <a:off x="22199600" y="18419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160731</xdr:rowOff>
    </xdr:from>
    <xdr:to>
      <xdr:col>112</xdr:col>
      <xdr:colOff>38100</xdr:colOff>
      <xdr:row>108</xdr:row>
      <xdr:rowOff>90881</xdr:rowOff>
    </xdr:to>
    <xdr:sp macro="" textlink="">
      <xdr:nvSpPr>
        <xdr:cNvPr id="839" name="楕円 838">
          <a:extLst>
            <a:ext uri="{FF2B5EF4-FFF2-40B4-BE49-F238E27FC236}">
              <a16:creationId xmlns:a16="http://schemas.microsoft.com/office/drawing/2014/main" id="{00000000-0008-0000-0100-000047030000}"/>
            </a:ext>
          </a:extLst>
        </xdr:cNvPr>
        <xdr:cNvSpPr/>
      </xdr:nvSpPr>
      <xdr:spPr>
        <a:xfrm>
          <a:off x="21272500" y="18505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39167</xdr:rowOff>
    </xdr:from>
    <xdr:to>
      <xdr:col>116</xdr:col>
      <xdr:colOff>63500</xdr:colOff>
      <xdr:row>108</xdr:row>
      <xdr:rowOff>40081</xdr:rowOff>
    </xdr:to>
    <xdr:cxnSp macro="">
      <xdr:nvCxnSpPr>
        <xdr:cNvPr id="840" name="直線コネクタ 839">
          <a:extLst>
            <a:ext uri="{FF2B5EF4-FFF2-40B4-BE49-F238E27FC236}">
              <a16:creationId xmlns:a16="http://schemas.microsoft.com/office/drawing/2014/main" id="{00000000-0008-0000-0100-000048030000}"/>
            </a:ext>
          </a:extLst>
        </xdr:cNvPr>
        <xdr:cNvCxnSpPr/>
      </xdr:nvCxnSpPr>
      <xdr:spPr>
        <a:xfrm flipV="1">
          <a:off x="21323300" y="18555767"/>
          <a:ext cx="8382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161189</xdr:rowOff>
    </xdr:from>
    <xdr:to>
      <xdr:col>107</xdr:col>
      <xdr:colOff>101600</xdr:colOff>
      <xdr:row>108</xdr:row>
      <xdr:rowOff>91339</xdr:rowOff>
    </xdr:to>
    <xdr:sp macro="" textlink="">
      <xdr:nvSpPr>
        <xdr:cNvPr id="841" name="楕円 840">
          <a:extLst>
            <a:ext uri="{FF2B5EF4-FFF2-40B4-BE49-F238E27FC236}">
              <a16:creationId xmlns:a16="http://schemas.microsoft.com/office/drawing/2014/main" id="{00000000-0008-0000-0100-000049030000}"/>
            </a:ext>
          </a:extLst>
        </xdr:cNvPr>
        <xdr:cNvSpPr/>
      </xdr:nvSpPr>
      <xdr:spPr>
        <a:xfrm>
          <a:off x="20383500" y="18506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40081</xdr:rowOff>
    </xdr:from>
    <xdr:to>
      <xdr:col>111</xdr:col>
      <xdr:colOff>177800</xdr:colOff>
      <xdr:row>108</xdr:row>
      <xdr:rowOff>40539</xdr:rowOff>
    </xdr:to>
    <xdr:cxnSp macro="">
      <xdr:nvCxnSpPr>
        <xdr:cNvPr id="842" name="直線コネクタ 841">
          <a:extLst>
            <a:ext uri="{FF2B5EF4-FFF2-40B4-BE49-F238E27FC236}">
              <a16:creationId xmlns:a16="http://schemas.microsoft.com/office/drawing/2014/main" id="{00000000-0008-0000-0100-00004A030000}"/>
            </a:ext>
          </a:extLst>
        </xdr:cNvPr>
        <xdr:cNvCxnSpPr/>
      </xdr:nvCxnSpPr>
      <xdr:spPr>
        <a:xfrm flipV="1">
          <a:off x="20434300" y="18556681"/>
          <a:ext cx="889000" cy="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162103</xdr:rowOff>
    </xdr:from>
    <xdr:to>
      <xdr:col>102</xdr:col>
      <xdr:colOff>165100</xdr:colOff>
      <xdr:row>108</xdr:row>
      <xdr:rowOff>92253</xdr:rowOff>
    </xdr:to>
    <xdr:sp macro="" textlink="">
      <xdr:nvSpPr>
        <xdr:cNvPr id="843" name="楕円 842">
          <a:extLst>
            <a:ext uri="{FF2B5EF4-FFF2-40B4-BE49-F238E27FC236}">
              <a16:creationId xmlns:a16="http://schemas.microsoft.com/office/drawing/2014/main" id="{00000000-0008-0000-0100-00004B030000}"/>
            </a:ext>
          </a:extLst>
        </xdr:cNvPr>
        <xdr:cNvSpPr/>
      </xdr:nvSpPr>
      <xdr:spPr>
        <a:xfrm>
          <a:off x="19494500" y="18507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40539</xdr:rowOff>
    </xdr:from>
    <xdr:to>
      <xdr:col>107</xdr:col>
      <xdr:colOff>50800</xdr:colOff>
      <xdr:row>108</xdr:row>
      <xdr:rowOff>41453</xdr:rowOff>
    </xdr:to>
    <xdr:cxnSp macro="">
      <xdr:nvCxnSpPr>
        <xdr:cNvPr id="844" name="直線コネクタ 843">
          <a:extLst>
            <a:ext uri="{FF2B5EF4-FFF2-40B4-BE49-F238E27FC236}">
              <a16:creationId xmlns:a16="http://schemas.microsoft.com/office/drawing/2014/main" id="{00000000-0008-0000-0100-00004C030000}"/>
            </a:ext>
          </a:extLst>
        </xdr:cNvPr>
        <xdr:cNvCxnSpPr/>
      </xdr:nvCxnSpPr>
      <xdr:spPr>
        <a:xfrm flipV="1">
          <a:off x="19545300" y="18557139"/>
          <a:ext cx="8890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162561</xdr:rowOff>
    </xdr:from>
    <xdr:to>
      <xdr:col>98</xdr:col>
      <xdr:colOff>38100</xdr:colOff>
      <xdr:row>108</xdr:row>
      <xdr:rowOff>92711</xdr:rowOff>
    </xdr:to>
    <xdr:sp macro="" textlink="">
      <xdr:nvSpPr>
        <xdr:cNvPr id="845" name="楕円 844">
          <a:extLst>
            <a:ext uri="{FF2B5EF4-FFF2-40B4-BE49-F238E27FC236}">
              <a16:creationId xmlns:a16="http://schemas.microsoft.com/office/drawing/2014/main" id="{00000000-0008-0000-0100-00004D030000}"/>
            </a:ext>
          </a:extLst>
        </xdr:cNvPr>
        <xdr:cNvSpPr/>
      </xdr:nvSpPr>
      <xdr:spPr>
        <a:xfrm>
          <a:off x="18605500" y="18507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41453</xdr:rowOff>
    </xdr:from>
    <xdr:to>
      <xdr:col>102</xdr:col>
      <xdr:colOff>114300</xdr:colOff>
      <xdr:row>108</xdr:row>
      <xdr:rowOff>41911</xdr:rowOff>
    </xdr:to>
    <xdr:cxnSp macro="">
      <xdr:nvCxnSpPr>
        <xdr:cNvPr id="846" name="直線コネクタ 845">
          <a:extLst>
            <a:ext uri="{FF2B5EF4-FFF2-40B4-BE49-F238E27FC236}">
              <a16:creationId xmlns:a16="http://schemas.microsoft.com/office/drawing/2014/main" id="{00000000-0008-0000-0100-00004E030000}"/>
            </a:ext>
          </a:extLst>
        </xdr:cNvPr>
        <xdr:cNvCxnSpPr/>
      </xdr:nvCxnSpPr>
      <xdr:spPr>
        <a:xfrm flipV="1">
          <a:off x="18656300" y="18558053"/>
          <a:ext cx="889000" cy="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138041</xdr:rowOff>
    </xdr:from>
    <xdr:ext cx="469744" cy="259045"/>
    <xdr:sp macro="" textlink="">
      <xdr:nvSpPr>
        <xdr:cNvPr id="847" name="n_1aveValue【公民館】&#10;一人当たり面積">
          <a:extLst>
            <a:ext uri="{FF2B5EF4-FFF2-40B4-BE49-F238E27FC236}">
              <a16:creationId xmlns:a16="http://schemas.microsoft.com/office/drawing/2014/main" id="{00000000-0008-0000-0100-00004F030000}"/>
            </a:ext>
          </a:extLst>
        </xdr:cNvPr>
        <xdr:cNvSpPr txBox="1"/>
      </xdr:nvSpPr>
      <xdr:spPr>
        <a:xfrm>
          <a:off x="21075727" y="18140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142155</xdr:rowOff>
    </xdr:from>
    <xdr:ext cx="469744" cy="259045"/>
    <xdr:sp macro="" textlink="">
      <xdr:nvSpPr>
        <xdr:cNvPr id="848" name="n_2aveValue【公民館】&#10;一人当たり面積">
          <a:extLst>
            <a:ext uri="{FF2B5EF4-FFF2-40B4-BE49-F238E27FC236}">
              <a16:creationId xmlns:a16="http://schemas.microsoft.com/office/drawing/2014/main" id="{00000000-0008-0000-0100-000050030000}"/>
            </a:ext>
          </a:extLst>
        </xdr:cNvPr>
        <xdr:cNvSpPr txBox="1"/>
      </xdr:nvSpPr>
      <xdr:spPr>
        <a:xfrm>
          <a:off x="20199427" y="18144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143527</xdr:rowOff>
    </xdr:from>
    <xdr:ext cx="469744" cy="259045"/>
    <xdr:sp macro="" textlink="">
      <xdr:nvSpPr>
        <xdr:cNvPr id="849" name="n_3aveValue【公民館】&#10;一人当たり面積">
          <a:extLst>
            <a:ext uri="{FF2B5EF4-FFF2-40B4-BE49-F238E27FC236}">
              <a16:creationId xmlns:a16="http://schemas.microsoft.com/office/drawing/2014/main" id="{00000000-0008-0000-0100-000051030000}"/>
            </a:ext>
          </a:extLst>
        </xdr:cNvPr>
        <xdr:cNvSpPr txBox="1"/>
      </xdr:nvSpPr>
      <xdr:spPr>
        <a:xfrm>
          <a:off x="19310427" y="18145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137583</xdr:rowOff>
    </xdr:from>
    <xdr:ext cx="469744" cy="259045"/>
    <xdr:sp macro="" textlink="">
      <xdr:nvSpPr>
        <xdr:cNvPr id="850" name="n_4aveValue【公民館】&#10;一人当たり面積">
          <a:extLst>
            <a:ext uri="{FF2B5EF4-FFF2-40B4-BE49-F238E27FC236}">
              <a16:creationId xmlns:a16="http://schemas.microsoft.com/office/drawing/2014/main" id="{00000000-0008-0000-0100-000052030000}"/>
            </a:ext>
          </a:extLst>
        </xdr:cNvPr>
        <xdr:cNvSpPr txBox="1"/>
      </xdr:nvSpPr>
      <xdr:spPr>
        <a:xfrm>
          <a:off x="18421427" y="18139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82008</xdr:rowOff>
    </xdr:from>
    <xdr:ext cx="469744" cy="259045"/>
    <xdr:sp macro="" textlink="">
      <xdr:nvSpPr>
        <xdr:cNvPr id="851" name="n_1mainValue【公民館】&#10;一人当たり面積">
          <a:extLst>
            <a:ext uri="{FF2B5EF4-FFF2-40B4-BE49-F238E27FC236}">
              <a16:creationId xmlns:a16="http://schemas.microsoft.com/office/drawing/2014/main" id="{00000000-0008-0000-0100-000053030000}"/>
            </a:ext>
          </a:extLst>
        </xdr:cNvPr>
        <xdr:cNvSpPr txBox="1"/>
      </xdr:nvSpPr>
      <xdr:spPr>
        <a:xfrm>
          <a:off x="21075727" y="18598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82466</xdr:rowOff>
    </xdr:from>
    <xdr:ext cx="469744" cy="259045"/>
    <xdr:sp macro="" textlink="">
      <xdr:nvSpPr>
        <xdr:cNvPr id="852" name="n_2mainValue【公民館】&#10;一人当たり面積">
          <a:extLst>
            <a:ext uri="{FF2B5EF4-FFF2-40B4-BE49-F238E27FC236}">
              <a16:creationId xmlns:a16="http://schemas.microsoft.com/office/drawing/2014/main" id="{00000000-0008-0000-0100-000054030000}"/>
            </a:ext>
          </a:extLst>
        </xdr:cNvPr>
        <xdr:cNvSpPr txBox="1"/>
      </xdr:nvSpPr>
      <xdr:spPr>
        <a:xfrm>
          <a:off x="20199427" y="18599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83380</xdr:rowOff>
    </xdr:from>
    <xdr:ext cx="469744" cy="259045"/>
    <xdr:sp macro="" textlink="">
      <xdr:nvSpPr>
        <xdr:cNvPr id="853" name="n_3mainValue【公民館】&#10;一人当たり面積">
          <a:extLst>
            <a:ext uri="{FF2B5EF4-FFF2-40B4-BE49-F238E27FC236}">
              <a16:creationId xmlns:a16="http://schemas.microsoft.com/office/drawing/2014/main" id="{00000000-0008-0000-0100-000055030000}"/>
            </a:ext>
          </a:extLst>
        </xdr:cNvPr>
        <xdr:cNvSpPr txBox="1"/>
      </xdr:nvSpPr>
      <xdr:spPr>
        <a:xfrm>
          <a:off x="19310427" y="18599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83838</xdr:rowOff>
    </xdr:from>
    <xdr:ext cx="469744" cy="259045"/>
    <xdr:sp macro="" textlink="">
      <xdr:nvSpPr>
        <xdr:cNvPr id="854" name="n_4mainValue【公民館】&#10;一人当たり面積">
          <a:extLst>
            <a:ext uri="{FF2B5EF4-FFF2-40B4-BE49-F238E27FC236}">
              <a16:creationId xmlns:a16="http://schemas.microsoft.com/office/drawing/2014/main" id="{00000000-0008-0000-0100-000056030000}"/>
            </a:ext>
          </a:extLst>
        </xdr:cNvPr>
        <xdr:cNvSpPr txBox="1"/>
      </xdr:nvSpPr>
      <xdr:spPr>
        <a:xfrm>
          <a:off x="18421427" y="18600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5" name="正方形/長方形 854">
          <a:extLst>
            <a:ext uri="{FF2B5EF4-FFF2-40B4-BE49-F238E27FC236}">
              <a16:creationId xmlns:a16="http://schemas.microsoft.com/office/drawing/2014/main" id="{00000000-0008-0000-0100-000057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6" name="正方形/長方形 855">
          <a:extLst>
            <a:ext uri="{FF2B5EF4-FFF2-40B4-BE49-F238E27FC236}">
              <a16:creationId xmlns:a16="http://schemas.microsoft.com/office/drawing/2014/main" id="{00000000-0008-0000-0100-000058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7" name="テキスト ボックス 856">
          <a:extLst>
            <a:ext uri="{FF2B5EF4-FFF2-40B4-BE49-F238E27FC236}">
              <a16:creationId xmlns:a16="http://schemas.microsoft.com/office/drawing/2014/main" id="{00000000-0008-0000-0100-000059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認定こども園・幼稚園・保育園</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あたりの保有面積は類似団体と比較し低く減価償却率については類似団体平均と比較すると高い水準である。ほとんどの施設で老朽化が進んでいる状況ではあるが、小学校と併せて施設の統合・新築が予定されており、今後は改善される見込みである。　　　　　　　　　　　　　　　　　　　　　　　　　　　　　　　　　　　　　　　　　　　　　　　　　　　　　　　　　　　　　　　　　　　　　　　　　　　　　　　　　　　　　　　　　　　　　　　　　　　　　　　　　　　　　　　　　　　　　　　　　　　　　　　　　　　　　　　　　　　　　　　　　　　　　　　　　　　　　　　　　　　　　　　　　　　　　　　　　　　　　　　　　　　　　　　　　　　　　　　　　</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学校施設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減価償却率については、近年実施した中学校の新築により類似団体と比較し低い水準となった。老朽化が進んでいる小学校施設については、認定こども園と併せて統合・新築が予定されており、今後は改善される見込みである。</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人あたりの面積については類似団体よりも高い水準である。今後も長寿命化計画などを考慮しながら適切な施設マネジメントを行う。</a:t>
          </a: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公民館</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減価償却率については類似団体と比較しやや高い水準であり、</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あたりの面積については低い水準である。本町は所有している公民館の数は少なく、住民一人当たりの面積が類似団体を下回ってはいるが住民の安全に考慮した施設の維持・更新を含めた管理体制の検討に努め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香川県琴平町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8,140
7,848
8.47
5,878,634
5,666,758
184,008
3,016,230
4,703,260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8.1
9.8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2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2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2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000000-0008-0000-0200-00002C00000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000000-0008-0000-0200-00002E00000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00000-0008-0000-0200-00002F00000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00000-0008-0000-0200-00003000000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000000-0008-0000-0200-00003100000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000000-0008-0000-0200-00003200000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000000-0008-0000-0200-00003300000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000000-0008-0000-0200-00003400000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00000-0008-0000-0200-00003500000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000000-0008-0000-0200-00003600000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0000000-0008-0000-0200-000037000000}"/>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200-000038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0000000-0008-0000-0200-000039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51707</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00000000-0008-0000-0200-00003A000000}"/>
            </a:ext>
          </a:extLst>
        </xdr:cNvPr>
        <xdr:cNvCxnSpPr/>
      </xdr:nvCxnSpPr>
      <xdr:spPr>
        <a:xfrm flipV="1">
          <a:off x="4634865" y="5709557"/>
          <a:ext cx="0" cy="15838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00000000-0008-0000-0200-00003B000000}"/>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00000000-0008-0000-0200-00003C000000}"/>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169834</xdr:rowOff>
    </xdr:from>
    <xdr:ext cx="340478" cy="259045"/>
    <xdr:sp macro="" textlink="">
      <xdr:nvSpPr>
        <xdr:cNvPr id="61" name="【図書館】&#10;有形固定資産減価償却率最大値テキスト">
          <a:extLst>
            <a:ext uri="{FF2B5EF4-FFF2-40B4-BE49-F238E27FC236}">
              <a16:creationId xmlns:a16="http://schemas.microsoft.com/office/drawing/2014/main" id="{00000000-0008-0000-0200-00003D000000}"/>
            </a:ext>
          </a:extLst>
        </xdr:cNvPr>
        <xdr:cNvSpPr txBox="1"/>
      </xdr:nvSpPr>
      <xdr:spPr>
        <a:xfrm>
          <a:off x="4673600" y="548478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51707</xdr:rowOff>
    </xdr:from>
    <xdr:to>
      <xdr:col>24</xdr:col>
      <xdr:colOff>152400</xdr:colOff>
      <xdr:row>33</xdr:row>
      <xdr:rowOff>51707</xdr:rowOff>
    </xdr:to>
    <xdr:cxnSp macro="">
      <xdr:nvCxnSpPr>
        <xdr:cNvPr id="62" name="直線コネクタ 61">
          <a:extLst>
            <a:ext uri="{FF2B5EF4-FFF2-40B4-BE49-F238E27FC236}">
              <a16:creationId xmlns:a16="http://schemas.microsoft.com/office/drawing/2014/main" id="{00000000-0008-0000-0200-00003E000000}"/>
            </a:ext>
          </a:extLst>
        </xdr:cNvPr>
        <xdr:cNvCxnSpPr/>
      </xdr:nvCxnSpPr>
      <xdr:spPr>
        <a:xfrm>
          <a:off x="4546600" y="5709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39750</xdr:rowOff>
    </xdr:from>
    <xdr:ext cx="405111" cy="259045"/>
    <xdr:sp macro="" textlink="">
      <xdr:nvSpPr>
        <xdr:cNvPr id="63" name="【図書館】&#10;有形固定資産減価償却率平均値テキスト">
          <a:extLst>
            <a:ext uri="{FF2B5EF4-FFF2-40B4-BE49-F238E27FC236}">
              <a16:creationId xmlns:a16="http://schemas.microsoft.com/office/drawing/2014/main" id="{00000000-0008-0000-0200-00003F000000}"/>
            </a:ext>
          </a:extLst>
        </xdr:cNvPr>
        <xdr:cNvSpPr txBox="1"/>
      </xdr:nvSpPr>
      <xdr:spPr>
        <a:xfrm>
          <a:off x="4673600" y="638340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61323</xdr:rowOff>
    </xdr:from>
    <xdr:to>
      <xdr:col>24</xdr:col>
      <xdr:colOff>114300</xdr:colOff>
      <xdr:row>37</xdr:row>
      <xdr:rowOff>162923</xdr:rowOff>
    </xdr:to>
    <xdr:sp macro="" textlink="">
      <xdr:nvSpPr>
        <xdr:cNvPr id="64" name="フローチャート: 判断 63">
          <a:extLst>
            <a:ext uri="{FF2B5EF4-FFF2-40B4-BE49-F238E27FC236}">
              <a16:creationId xmlns:a16="http://schemas.microsoft.com/office/drawing/2014/main" id="{00000000-0008-0000-0200-000040000000}"/>
            </a:ext>
          </a:extLst>
        </xdr:cNvPr>
        <xdr:cNvSpPr/>
      </xdr:nvSpPr>
      <xdr:spPr>
        <a:xfrm>
          <a:off x="4584700" y="6404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126637</xdr:rowOff>
    </xdr:from>
    <xdr:to>
      <xdr:col>20</xdr:col>
      <xdr:colOff>38100</xdr:colOff>
      <xdr:row>37</xdr:row>
      <xdr:rowOff>56787</xdr:rowOff>
    </xdr:to>
    <xdr:sp macro="" textlink="">
      <xdr:nvSpPr>
        <xdr:cNvPr id="65" name="フローチャート: 判断 64">
          <a:extLst>
            <a:ext uri="{FF2B5EF4-FFF2-40B4-BE49-F238E27FC236}">
              <a16:creationId xmlns:a16="http://schemas.microsoft.com/office/drawing/2014/main" id="{00000000-0008-0000-0200-000041000000}"/>
            </a:ext>
          </a:extLst>
        </xdr:cNvPr>
        <xdr:cNvSpPr/>
      </xdr:nvSpPr>
      <xdr:spPr>
        <a:xfrm>
          <a:off x="3746500" y="6298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154396</xdr:rowOff>
    </xdr:from>
    <xdr:to>
      <xdr:col>15</xdr:col>
      <xdr:colOff>101600</xdr:colOff>
      <xdr:row>37</xdr:row>
      <xdr:rowOff>84546</xdr:rowOff>
    </xdr:to>
    <xdr:sp macro="" textlink="">
      <xdr:nvSpPr>
        <xdr:cNvPr id="66" name="フローチャート: 判断 65">
          <a:extLst>
            <a:ext uri="{FF2B5EF4-FFF2-40B4-BE49-F238E27FC236}">
              <a16:creationId xmlns:a16="http://schemas.microsoft.com/office/drawing/2014/main" id="{00000000-0008-0000-0200-000042000000}"/>
            </a:ext>
          </a:extLst>
        </xdr:cNvPr>
        <xdr:cNvSpPr/>
      </xdr:nvSpPr>
      <xdr:spPr>
        <a:xfrm>
          <a:off x="2857500" y="6326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12337</xdr:rowOff>
    </xdr:from>
    <xdr:to>
      <xdr:col>10</xdr:col>
      <xdr:colOff>165100</xdr:colOff>
      <xdr:row>37</xdr:row>
      <xdr:rowOff>113937</xdr:rowOff>
    </xdr:to>
    <xdr:sp macro="" textlink="">
      <xdr:nvSpPr>
        <xdr:cNvPr id="67" name="フローチャート: 判断 66">
          <a:extLst>
            <a:ext uri="{FF2B5EF4-FFF2-40B4-BE49-F238E27FC236}">
              <a16:creationId xmlns:a16="http://schemas.microsoft.com/office/drawing/2014/main" id="{00000000-0008-0000-0200-000043000000}"/>
            </a:ext>
          </a:extLst>
        </xdr:cNvPr>
        <xdr:cNvSpPr/>
      </xdr:nvSpPr>
      <xdr:spPr>
        <a:xfrm>
          <a:off x="1968500" y="6355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129903</xdr:rowOff>
    </xdr:from>
    <xdr:to>
      <xdr:col>6</xdr:col>
      <xdr:colOff>38100</xdr:colOff>
      <xdr:row>37</xdr:row>
      <xdr:rowOff>60053</xdr:rowOff>
    </xdr:to>
    <xdr:sp macro="" textlink="">
      <xdr:nvSpPr>
        <xdr:cNvPr id="68" name="フローチャート: 判断 67">
          <a:extLst>
            <a:ext uri="{FF2B5EF4-FFF2-40B4-BE49-F238E27FC236}">
              <a16:creationId xmlns:a16="http://schemas.microsoft.com/office/drawing/2014/main" id="{00000000-0008-0000-0200-000044000000}"/>
            </a:ext>
          </a:extLst>
        </xdr:cNvPr>
        <xdr:cNvSpPr/>
      </xdr:nvSpPr>
      <xdr:spPr>
        <a:xfrm>
          <a:off x="1079500" y="6302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200-000046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200-000047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200-000048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200-000049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164193</xdr:rowOff>
    </xdr:from>
    <xdr:to>
      <xdr:col>24</xdr:col>
      <xdr:colOff>114300</xdr:colOff>
      <xdr:row>36</xdr:row>
      <xdr:rowOff>94343</xdr:rowOff>
    </xdr:to>
    <xdr:sp macro="" textlink="">
      <xdr:nvSpPr>
        <xdr:cNvPr id="74" name="楕円 73">
          <a:extLst>
            <a:ext uri="{FF2B5EF4-FFF2-40B4-BE49-F238E27FC236}">
              <a16:creationId xmlns:a16="http://schemas.microsoft.com/office/drawing/2014/main" id="{00000000-0008-0000-0200-00004A000000}"/>
            </a:ext>
          </a:extLst>
        </xdr:cNvPr>
        <xdr:cNvSpPr/>
      </xdr:nvSpPr>
      <xdr:spPr>
        <a:xfrm>
          <a:off x="4584700" y="6164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15620</xdr:rowOff>
    </xdr:from>
    <xdr:ext cx="405111" cy="259045"/>
    <xdr:sp macro="" textlink="">
      <xdr:nvSpPr>
        <xdr:cNvPr id="75" name="【図書館】&#10;有形固定資産減価償却率該当値テキスト">
          <a:extLst>
            <a:ext uri="{FF2B5EF4-FFF2-40B4-BE49-F238E27FC236}">
              <a16:creationId xmlns:a16="http://schemas.microsoft.com/office/drawing/2014/main" id="{00000000-0008-0000-0200-00004B000000}"/>
            </a:ext>
          </a:extLst>
        </xdr:cNvPr>
        <xdr:cNvSpPr txBox="1"/>
      </xdr:nvSpPr>
      <xdr:spPr>
        <a:xfrm>
          <a:off x="4673600" y="6016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136434</xdr:rowOff>
    </xdr:from>
    <xdr:to>
      <xdr:col>20</xdr:col>
      <xdr:colOff>38100</xdr:colOff>
      <xdr:row>36</xdr:row>
      <xdr:rowOff>66584</xdr:rowOff>
    </xdr:to>
    <xdr:sp macro="" textlink="">
      <xdr:nvSpPr>
        <xdr:cNvPr id="76" name="楕円 75">
          <a:extLst>
            <a:ext uri="{FF2B5EF4-FFF2-40B4-BE49-F238E27FC236}">
              <a16:creationId xmlns:a16="http://schemas.microsoft.com/office/drawing/2014/main" id="{00000000-0008-0000-0200-00004C000000}"/>
            </a:ext>
          </a:extLst>
        </xdr:cNvPr>
        <xdr:cNvSpPr/>
      </xdr:nvSpPr>
      <xdr:spPr>
        <a:xfrm>
          <a:off x="3746500" y="6137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15784</xdr:rowOff>
    </xdr:from>
    <xdr:to>
      <xdr:col>24</xdr:col>
      <xdr:colOff>63500</xdr:colOff>
      <xdr:row>36</xdr:row>
      <xdr:rowOff>43543</xdr:rowOff>
    </xdr:to>
    <xdr:cxnSp macro="">
      <xdr:nvCxnSpPr>
        <xdr:cNvPr id="77" name="直線コネクタ 76">
          <a:extLst>
            <a:ext uri="{FF2B5EF4-FFF2-40B4-BE49-F238E27FC236}">
              <a16:creationId xmlns:a16="http://schemas.microsoft.com/office/drawing/2014/main" id="{00000000-0008-0000-0200-00004D000000}"/>
            </a:ext>
          </a:extLst>
        </xdr:cNvPr>
        <xdr:cNvCxnSpPr/>
      </xdr:nvCxnSpPr>
      <xdr:spPr>
        <a:xfrm>
          <a:off x="3797300" y="6187984"/>
          <a:ext cx="8382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85816</xdr:rowOff>
    </xdr:from>
    <xdr:to>
      <xdr:col>15</xdr:col>
      <xdr:colOff>101600</xdr:colOff>
      <xdr:row>36</xdr:row>
      <xdr:rowOff>15966</xdr:rowOff>
    </xdr:to>
    <xdr:sp macro="" textlink="">
      <xdr:nvSpPr>
        <xdr:cNvPr id="78" name="楕円 77">
          <a:extLst>
            <a:ext uri="{FF2B5EF4-FFF2-40B4-BE49-F238E27FC236}">
              <a16:creationId xmlns:a16="http://schemas.microsoft.com/office/drawing/2014/main" id="{00000000-0008-0000-0200-00004E000000}"/>
            </a:ext>
          </a:extLst>
        </xdr:cNvPr>
        <xdr:cNvSpPr/>
      </xdr:nvSpPr>
      <xdr:spPr>
        <a:xfrm>
          <a:off x="2857500" y="6086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136616</xdr:rowOff>
    </xdr:from>
    <xdr:to>
      <xdr:col>19</xdr:col>
      <xdr:colOff>177800</xdr:colOff>
      <xdr:row>36</xdr:row>
      <xdr:rowOff>15784</xdr:rowOff>
    </xdr:to>
    <xdr:cxnSp macro="">
      <xdr:nvCxnSpPr>
        <xdr:cNvPr id="79" name="直線コネクタ 78">
          <a:extLst>
            <a:ext uri="{FF2B5EF4-FFF2-40B4-BE49-F238E27FC236}">
              <a16:creationId xmlns:a16="http://schemas.microsoft.com/office/drawing/2014/main" id="{00000000-0008-0000-0200-00004F000000}"/>
            </a:ext>
          </a:extLst>
        </xdr:cNvPr>
        <xdr:cNvCxnSpPr/>
      </xdr:nvCxnSpPr>
      <xdr:spPr>
        <a:xfrm>
          <a:off x="2908300" y="6137366"/>
          <a:ext cx="889000" cy="50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120106</xdr:rowOff>
    </xdr:from>
    <xdr:to>
      <xdr:col>10</xdr:col>
      <xdr:colOff>165100</xdr:colOff>
      <xdr:row>37</xdr:row>
      <xdr:rowOff>50256</xdr:rowOff>
    </xdr:to>
    <xdr:sp macro="" textlink="">
      <xdr:nvSpPr>
        <xdr:cNvPr id="80" name="楕円 79">
          <a:extLst>
            <a:ext uri="{FF2B5EF4-FFF2-40B4-BE49-F238E27FC236}">
              <a16:creationId xmlns:a16="http://schemas.microsoft.com/office/drawing/2014/main" id="{00000000-0008-0000-0200-000050000000}"/>
            </a:ext>
          </a:extLst>
        </xdr:cNvPr>
        <xdr:cNvSpPr/>
      </xdr:nvSpPr>
      <xdr:spPr>
        <a:xfrm>
          <a:off x="1968500" y="6292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136616</xdr:rowOff>
    </xdr:from>
    <xdr:to>
      <xdr:col>15</xdr:col>
      <xdr:colOff>50800</xdr:colOff>
      <xdr:row>36</xdr:row>
      <xdr:rowOff>170906</xdr:rowOff>
    </xdr:to>
    <xdr:cxnSp macro="">
      <xdr:nvCxnSpPr>
        <xdr:cNvPr id="81" name="直線コネクタ 80">
          <a:extLst>
            <a:ext uri="{FF2B5EF4-FFF2-40B4-BE49-F238E27FC236}">
              <a16:creationId xmlns:a16="http://schemas.microsoft.com/office/drawing/2014/main" id="{00000000-0008-0000-0200-000051000000}"/>
            </a:ext>
          </a:extLst>
        </xdr:cNvPr>
        <xdr:cNvCxnSpPr/>
      </xdr:nvCxnSpPr>
      <xdr:spPr>
        <a:xfrm flipV="1">
          <a:off x="2019300" y="6137366"/>
          <a:ext cx="889000" cy="205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72753</xdr:rowOff>
    </xdr:from>
    <xdr:to>
      <xdr:col>6</xdr:col>
      <xdr:colOff>38100</xdr:colOff>
      <xdr:row>37</xdr:row>
      <xdr:rowOff>2903</xdr:rowOff>
    </xdr:to>
    <xdr:sp macro="" textlink="">
      <xdr:nvSpPr>
        <xdr:cNvPr id="82" name="楕円 81">
          <a:extLst>
            <a:ext uri="{FF2B5EF4-FFF2-40B4-BE49-F238E27FC236}">
              <a16:creationId xmlns:a16="http://schemas.microsoft.com/office/drawing/2014/main" id="{00000000-0008-0000-0200-000052000000}"/>
            </a:ext>
          </a:extLst>
        </xdr:cNvPr>
        <xdr:cNvSpPr/>
      </xdr:nvSpPr>
      <xdr:spPr>
        <a:xfrm>
          <a:off x="1079500" y="6244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123553</xdr:rowOff>
    </xdr:from>
    <xdr:to>
      <xdr:col>10</xdr:col>
      <xdr:colOff>114300</xdr:colOff>
      <xdr:row>36</xdr:row>
      <xdr:rowOff>170906</xdr:rowOff>
    </xdr:to>
    <xdr:cxnSp macro="">
      <xdr:nvCxnSpPr>
        <xdr:cNvPr id="83" name="直線コネクタ 82">
          <a:extLst>
            <a:ext uri="{FF2B5EF4-FFF2-40B4-BE49-F238E27FC236}">
              <a16:creationId xmlns:a16="http://schemas.microsoft.com/office/drawing/2014/main" id="{00000000-0008-0000-0200-000053000000}"/>
            </a:ext>
          </a:extLst>
        </xdr:cNvPr>
        <xdr:cNvCxnSpPr/>
      </xdr:nvCxnSpPr>
      <xdr:spPr>
        <a:xfrm>
          <a:off x="1130300" y="6295753"/>
          <a:ext cx="8890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47914</xdr:rowOff>
    </xdr:from>
    <xdr:ext cx="405111" cy="259045"/>
    <xdr:sp macro="" textlink="">
      <xdr:nvSpPr>
        <xdr:cNvPr id="84" name="n_1aveValue【図書館】&#10;有形固定資産減価償却率">
          <a:extLst>
            <a:ext uri="{FF2B5EF4-FFF2-40B4-BE49-F238E27FC236}">
              <a16:creationId xmlns:a16="http://schemas.microsoft.com/office/drawing/2014/main" id="{00000000-0008-0000-0200-000054000000}"/>
            </a:ext>
          </a:extLst>
        </xdr:cNvPr>
        <xdr:cNvSpPr txBox="1"/>
      </xdr:nvSpPr>
      <xdr:spPr>
        <a:xfrm>
          <a:off x="3582044" y="63915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75673</xdr:rowOff>
    </xdr:from>
    <xdr:ext cx="405111" cy="259045"/>
    <xdr:sp macro="" textlink="">
      <xdr:nvSpPr>
        <xdr:cNvPr id="85" name="n_2aveValue【図書館】&#10;有形固定資産減価償却率">
          <a:extLst>
            <a:ext uri="{FF2B5EF4-FFF2-40B4-BE49-F238E27FC236}">
              <a16:creationId xmlns:a16="http://schemas.microsoft.com/office/drawing/2014/main" id="{00000000-0008-0000-0200-000055000000}"/>
            </a:ext>
          </a:extLst>
        </xdr:cNvPr>
        <xdr:cNvSpPr txBox="1"/>
      </xdr:nvSpPr>
      <xdr:spPr>
        <a:xfrm>
          <a:off x="2705744" y="64193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105064</xdr:rowOff>
    </xdr:from>
    <xdr:ext cx="405111" cy="259045"/>
    <xdr:sp macro="" textlink="">
      <xdr:nvSpPr>
        <xdr:cNvPr id="86" name="n_3aveValue【図書館】&#10;有形固定資産減価償却率">
          <a:extLst>
            <a:ext uri="{FF2B5EF4-FFF2-40B4-BE49-F238E27FC236}">
              <a16:creationId xmlns:a16="http://schemas.microsoft.com/office/drawing/2014/main" id="{00000000-0008-0000-0200-000056000000}"/>
            </a:ext>
          </a:extLst>
        </xdr:cNvPr>
        <xdr:cNvSpPr txBox="1"/>
      </xdr:nvSpPr>
      <xdr:spPr>
        <a:xfrm>
          <a:off x="1816744" y="6448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51180</xdr:rowOff>
    </xdr:from>
    <xdr:ext cx="405111" cy="259045"/>
    <xdr:sp macro="" textlink="">
      <xdr:nvSpPr>
        <xdr:cNvPr id="87" name="n_4aveValue【図書館】&#10;有形固定資産減価償却率">
          <a:extLst>
            <a:ext uri="{FF2B5EF4-FFF2-40B4-BE49-F238E27FC236}">
              <a16:creationId xmlns:a16="http://schemas.microsoft.com/office/drawing/2014/main" id="{00000000-0008-0000-0200-000057000000}"/>
            </a:ext>
          </a:extLst>
        </xdr:cNvPr>
        <xdr:cNvSpPr txBox="1"/>
      </xdr:nvSpPr>
      <xdr:spPr>
        <a:xfrm>
          <a:off x="927744" y="63948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83111</xdr:rowOff>
    </xdr:from>
    <xdr:ext cx="405111" cy="259045"/>
    <xdr:sp macro="" textlink="">
      <xdr:nvSpPr>
        <xdr:cNvPr id="88" name="n_1mainValue【図書館】&#10;有形固定資産減価償却率">
          <a:extLst>
            <a:ext uri="{FF2B5EF4-FFF2-40B4-BE49-F238E27FC236}">
              <a16:creationId xmlns:a16="http://schemas.microsoft.com/office/drawing/2014/main" id="{00000000-0008-0000-0200-000058000000}"/>
            </a:ext>
          </a:extLst>
        </xdr:cNvPr>
        <xdr:cNvSpPr txBox="1"/>
      </xdr:nvSpPr>
      <xdr:spPr>
        <a:xfrm>
          <a:off x="3582044" y="5912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32493</xdr:rowOff>
    </xdr:from>
    <xdr:ext cx="405111" cy="259045"/>
    <xdr:sp macro="" textlink="">
      <xdr:nvSpPr>
        <xdr:cNvPr id="89" name="n_2mainValue【図書館】&#10;有形固定資産減価償却率">
          <a:extLst>
            <a:ext uri="{FF2B5EF4-FFF2-40B4-BE49-F238E27FC236}">
              <a16:creationId xmlns:a16="http://schemas.microsoft.com/office/drawing/2014/main" id="{00000000-0008-0000-0200-000059000000}"/>
            </a:ext>
          </a:extLst>
        </xdr:cNvPr>
        <xdr:cNvSpPr txBox="1"/>
      </xdr:nvSpPr>
      <xdr:spPr>
        <a:xfrm>
          <a:off x="2705744" y="5861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66783</xdr:rowOff>
    </xdr:from>
    <xdr:ext cx="405111" cy="259045"/>
    <xdr:sp macro="" textlink="">
      <xdr:nvSpPr>
        <xdr:cNvPr id="90" name="n_3mainValue【図書館】&#10;有形固定資産減価償却率">
          <a:extLst>
            <a:ext uri="{FF2B5EF4-FFF2-40B4-BE49-F238E27FC236}">
              <a16:creationId xmlns:a16="http://schemas.microsoft.com/office/drawing/2014/main" id="{00000000-0008-0000-0200-00005A000000}"/>
            </a:ext>
          </a:extLst>
        </xdr:cNvPr>
        <xdr:cNvSpPr txBox="1"/>
      </xdr:nvSpPr>
      <xdr:spPr>
        <a:xfrm>
          <a:off x="1816744" y="6067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19430</xdr:rowOff>
    </xdr:from>
    <xdr:ext cx="405111" cy="259045"/>
    <xdr:sp macro="" textlink="">
      <xdr:nvSpPr>
        <xdr:cNvPr id="91" name="n_4mainValue【図書館】&#10;有形固定資産減価償却率">
          <a:extLst>
            <a:ext uri="{FF2B5EF4-FFF2-40B4-BE49-F238E27FC236}">
              <a16:creationId xmlns:a16="http://schemas.microsoft.com/office/drawing/2014/main" id="{00000000-0008-0000-0200-00005B000000}"/>
            </a:ext>
          </a:extLst>
        </xdr:cNvPr>
        <xdr:cNvSpPr txBox="1"/>
      </xdr:nvSpPr>
      <xdr:spPr>
        <a:xfrm>
          <a:off x="927744" y="60201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0000000-0008-0000-0200-00005C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0000000-0008-0000-0200-00005D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0000000-0008-0000-0200-00005E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200-00005F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200-000060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0000000-0008-0000-0200-000061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0000000-0008-0000-0200-000062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0000000-0008-0000-0200-000063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00000000-0008-0000-0200-000064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0000000-0008-0000-0200-000065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00000000-0008-0000-0200-000066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00000000-0008-0000-0200-000067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00000000-0008-0000-0200-000068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00000000-0008-0000-0200-000069000000}"/>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00000000-0008-0000-0200-00006A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00000000-0008-0000-0200-00006B000000}"/>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00000000-0008-0000-0200-00006C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00000000-0008-0000-0200-00006D000000}"/>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00000000-0008-0000-0200-00006E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00000000-0008-0000-0200-00006F000000}"/>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00000000-0008-0000-0200-000070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00000000-0008-0000-0200-000071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00000000-0008-0000-0200-000072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87630</xdr:rowOff>
    </xdr:from>
    <xdr:to>
      <xdr:col>54</xdr:col>
      <xdr:colOff>189865</xdr:colOff>
      <xdr:row>41</xdr:row>
      <xdr:rowOff>80010</xdr:rowOff>
    </xdr:to>
    <xdr:cxnSp macro="">
      <xdr:nvCxnSpPr>
        <xdr:cNvPr id="115" name="直線コネクタ 114">
          <a:extLst>
            <a:ext uri="{FF2B5EF4-FFF2-40B4-BE49-F238E27FC236}">
              <a16:creationId xmlns:a16="http://schemas.microsoft.com/office/drawing/2014/main" id="{00000000-0008-0000-0200-000073000000}"/>
            </a:ext>
          </a:extLst>
        </xdr:cNvPr>
        <xdr:cNvCxnSpPr/>
      </xdr:nvCxnSpPr>
      <xdr:spPr>
        <a:xfrm flipV="1">
          <a:off x="10476865" y="574548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83837</xdr:rowOff>
    </xdr:from>
    <xdr:ext cx="469744" cy="259045"/>
    <xdr:sp macro="" textlink="">
      <xdr:nvSpPr>
        <xdr:cNvPr id="116" name="【図書館】&#10;一人当たり面積最小値テキスト">
          <a:extLst>
            <a:ext uri="{FF2B5EF4-FFF2-40B4-BE49-F238E27FC236}">
              <a16:creationId xmlns:a16="http://schemas.microsoft.com/office/drawing/2014/main" id="{00000000-0008-0000-0200-000074000000}"/>
            </a:ext>
          </a:extLst>
        </xdr:cNvPr>
        <xdr:cNvSpPr txBox="1"/>
      </xdr:nvSpPr>
      <xdr:spPr>
        <a:xfrm>
          <a:off x="10515600" y="7113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80010</xdr:rowOff>
    </xdr:from>
    <xdr:to>
      <xdr:col>55</xdr:col>
      <xdr:colOff>88900</xdr:colOff>
      <xdr:row>41</xdr:row>
      <xdr:rowOff>80010</xdr:rowOff>
    </xdr:to>
    <xdr:cxnSp macro="">
      <xdr:nvCxnSpPr>
        <xdr:cNvPr id="117" name="直線コネクタ 116">
          <a:extLst>
            <a:ext uri="{FF2B5EF4-FFF2-40B4-BE49-F238E27FC236}">
              <a16:creationId xmlns:a16="http://schemas.microsoft.com/office/drawing/2014/main" id="{00000000-0008-0000-0200-000075000000}"/>
            </a:ext>
          </a:extLst>
        </xdr:cNvPr>
        <xdr:cNvCxnSpPr/>
      </xdr:nvCxnSpPr>
      <xdr:spPr>
        <a:xfrm>
          <a:off x="10388600" y="7109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34307</xdr:rowOff>
    </xdr:from>
    <xdr:ext cx="469744" cy="259045"/>
    <xdr:sp macro="" textlink="">
      <xdr:nvSpPr>
        <xdr:cNvPr id="118" name="【図書館】&#10;一人当たり面積最大値テキスト">
          <a:extLst>
            <a:ext uri="{FF2B5EF4-FFF2-40B4-BE49-F238E27FC236}">
              <a16:creationId xmlns:a16="http://schemas.microsoft.com/office/drawing/2014/main" id="{00000000-0008-0000-0200-000076000000}"/>
            </a:ext>
          </a:extLst>
        </xdr:cNvPr>
        <xdr:cNvSpPr txBox="1"/>
      </xdr:nvSpPr>
      <xdr:spPr>
        <a:xfrm>
          <a:off x="10515600" y="5520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87630</xdr:rowOff>
    </xdr:from>
    <xdr:to>
      <xdr:col>55</xdr:col>
      <xdr:colOff>88900</xdr:colOff>
      <xdr:row>33</xdr:row>
      <xdr:rowOff>87630</xdr:rowOff>
    </xdr:to>
    <xdr:cxnSp macro="">
      <xdr:nvCxnSpPr>
        <xdr:cNvPr id="119" name="直線コネクタ 118">
          <a:extLst>
            <a:ext uri="{FF2B5EF4-FFF2-40B4-BE49-F238E27FC236}">
              <a16:creationId xmlns:a16="http://schemas.microsoft.com/office/drawing/2014/main" id="{00000000-0008-0000-0200-000077000000}"/>
            </a:ext>
          </a:extLst>
        </xdr:cNvPr>
        <xdr:cNvCxnSpPr/>
      </xdr:nvCxnSpPr>
      <xdr:spPr>
        <a:xfrm>
          <a:off x="10388600" y="574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40657</xdr:rowOff>
    </xdr:from>
    <xdr:ext cx="469744" cy="259045"/>
    <xdr:sp macro="" textlink="">
      <xdr:nvSpPr>
        <xdr:cNvPr id="120" name="【図書館】&#10;一人当たり面積平均値テキスト">
          <a:extLst>
            <a:ext uri="{FF2B5EF4-FFF2-40B4-BE49-F238E27FC236}">
              <a16:creationId xmlns:a16="http://schemas.microsoft.com/office/drawing/2014/main" id="{00000000-0008-0000-0200-000078000000}"/>
            </a:ext>
          </a:extLst>
        </xdr:cNvPr>
        <xdr:cNvSpPr txBox="1"/>
      </xdr:nvSpPr>
      <xdr:spPr>
        <a:xfrm>
          <a:off x="10515600" y="65557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17780</xdr:rowOff>
    </xdr:from>
    <xdr:to>
      <xdr:col>55</xdr:col>
      <xdr:colOff>50800</xdr:colOff>
      <xdr:row>39</xdr:row>
      <xdr:rowOff>119380</xdr:rowOff>
    </xdr:to>
    <xdr:sp macro="" textlink="">
      <xdr:nvSpPr>
        <xdr:cNvPr id="121" name="フローチャート: 判断 120">
          <a:extLst>
            <a:ext uri="{FF2B5EF4-FFF2-40B4-BE49-F238E27FC236}">
              <a16:creationId xmlns:a16="http://schemas.microsoft.com/office/drawing/2014/main" id="{00000000-0008-0000-0200-000079000000}"/>
            </a:ext>
          </a:extLst>
        </xdr:cNvPr>
        <xdr:cNvSpPr/>
      </xdr:nvSpPr>
      <xdr:spPr>
        <a:xfrm>
          <a:off x="10426700" y="6704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52070</xdr:rowOff>
    </xdr:from>
    <xdr:to>
      <xdr:col>50</xdr:col>
      <xdr:colOff>165100</xdr:colOff>
      <xdr:row>39</xdr:row>
      <xdr:rowOff>153670</xdr:rowOff>
    </xdr:to>
    <xdr:sp macro="" textlink="">
      <xdr:nvSpPr>
        <xdr:cNvPr id="122" name="フローチャート: 判断 121">
          <a:extLst>
            <a:ext uri="{FF2B5EF4-FFF2-40B4-BE49-F238E27FC236}">
              <a16:creationId xmlns:a16="http://schemas.microsoft.com/office/drawing/2014/main" id="{00000000-0008-0000-0200-00007A000000}"/>
            </a:ext>
          </a:extLst>
        </xdr:cNvPr>
        <xdr:cNvSpPr/>
      </xdr:nvSpPr>
      <xdr:spPr>
        <a:xfrm>
          <a:off x="9588500" y="673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116840</xdr:rowOff>
    </xdr:from>
    <xdr:to>
      <xdr:col>46</xdr:col>
      <xdr:colOff>38100</xdr:colOff>
      <xdr:row>40</xdr:row>
      <xdr:rowOff>46990</xdr:rowOff>
    </xdr:to>
    <xdr:sp macro="" textlink="">
      <xdr:nvSpPr>
        <xdr:cNvPr id="123" name="フローチャート: 判断 122">
          <a:extLst>
            <a:ext uri="{FF2B5EF4-FFF2-40B4-BE49-F238E27FC236}">
              <a16:creationId xmlns:a16="http://schemas.microsoft.com/office/drawing/2014/main" id="{00000000-0008-0000-0200-00007B000000}"/>
            </a:ext>
          </a:extLst>
        </xdr:cNvPr>
        <xdr:cNvSpPr/>
      </xdr:nvSpPr>
      <xdr:spPr>
        <a:xfrm>
          <a:off x="8699500" y="680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128270</xdr:rowOff>
    </xdr:from>
    <xdr:to>
      <xdr:col>41</xdr:col>
      <xdr:colOff>101600</xdr:colOff>
      <xdr:row>40</xdr:row>
      <xdr:rowOff>58420</xdr:rowOff>
    </xdr:to>
    <xdr:sp macro="" textlink="">
      <xdr:nvSpPr>
        <xdr:cNvPr id="124" name="フローチャート: 判断 123">
          <a:extLst>
            <a:ext uri="{FF2B5EF4-FFF2-40B4-BE49-F238E27FC236}">
              <a16:creationId xmlns:a16="http://schemas.microsoft.com/office/drawing/2014/main" id="{00000000-0008-0000-0200-00007C000000}"/>
            </a:ext>
          </a:extLst>
        </xdr:cNvPr>
        <xdr:cNvSpPr/>
      </xdr:nvSpPr>
      <xdr:spPr>
        <a:xfrm>
          <a:off x="7810500" y="681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120650</xdr:rowOff>
    </xdr:from>
    <xdr:to>
      <xdr:col>36</xdr:col>
      <xdr:colOff>165100</xdr:colOff>
      <xdr:row>40</xdr:row>
      <xdr:rowOff>50800</xdr:rowOff>
    </xdr:to>
    <xdr:sp macro="" textlink="">
      <xdr:nvSpPr>
        <xdr:cNvPr id="125" name="フローチャート: 判断 124">
          <a:extLst>
            <a:ext uri="{FF2B5EF4-FFF2-40B4-BE49-F238E27FC236}">
              <a16:creationId xmlns:a16="http://schemas.microsoft.com/office/drawing/2014/main" id="{00000000-0008-0000-0200-00007D000000}"/>
            </a:ext>
          </a:extLst>
        </xdr:cNvPr>
        <xdr:cNvSpPr/>
      </xdr:nvSpPr>
      <xdr:spPr>
        <a:xfrm>
          <a:off x="6921500" y="680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200-00007E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200-00007F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200-000080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200-000081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200-000082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67310</xdr:rowOff>
    </xdr:from>
    <xdr:to>
      <xdr:col>55</xdr:col>
      <xdr:colOff>50800</xdr:colOff>
      <xdr:row>40</xdr:row>
      <xdr:rowOff>168910</xdr:rowOff>
    </xdr:to>
    <xdr:sp macro="" textlink="">
      <xdr:nvSpPr>
        <xdr:cNvPr id="131" name="楕円 130">
          <a:extLst>
            <a:ext uri="{FF2B5EF4-FFF2-40B4-BE49-F238E27FC236}">
              <a16:creationId xmlns:a16="http://schemas.microsoft.com/office/drawing/2014/main" id="{00000000-0008-0000-0200-000083000000}"/>
            </a:ext>
          </a:extLst>
        </xdr:cNvPr>
        <xdr:cNvSpPr/>
      </xdr:nvSpPr>
      <xdr:spPr>
        <a:xfrm>
          <a:off x="10426700" y="6925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45737</xdr:rowOff>
    </xdr:from>
    <xdr:ext cx="469744" cy="259045"/>
    <xdr:sp macro="" textlink="">
      <xdr:nvSpPr>
        <xdr:cNvPr id="132" name="【図書館】&#10;一人当たり面積該当値テキスト">
          <a:extLst>
            <a:ext uri="{FF2B5EF4-FFF2-40B4-BE49-F238E27FC236}">
              <a16:creationId xmlns:a16="http://schemas.microsoft.com/office/drawing/2014/main" id="{00000000-0008-0000-0200-000084000000}"/>
            </a:ext>
          </a:extLst>
        </xdr:cNvPr>
        <xdr:cNvSpPr txBox="1"/>
      </xdr:nvSpPr>
      <xdr:spPr>
        <a:xfrm>
          <a:off x="10515600" y="6903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74930</xdr:rowOff>
    </xdr:from>
    <xdr:to>
      <xdr:col>50</xdr:col>
      <xdr:colOff>165100</xdr:colOff>
      <xdr:row>41</xdr:row>
      <xdr:rowOff>5080</xdr:rowOff>
    </xdr:to>
    <xdr:sp macro="" textlink="">
      <xdr:nvSpPr>
        <xdr:cNvPr id="133" name="楕円 132">
          <a:extLst>
            <a:ext uri="{FF2B5EF4-FFF2-40B4-BE49-F238E27FC236}">
              <a16:creationId xmlns:a16="http://schemas.microsoft.com/office/drawing/2014/main" id="{00000000-0008-0000-0200-000085000000}"/>
            </a:ext>
          </a:extLst>
        </xdr:cNvPr>
        <xdr:cNvSpPr/>
      </xdr:nvSpPr>
      <xdr:spPr>
        <a:xfrm>
          <a:off x="9588500" y="6932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118110</xdr:rowOff>
    </xdr:from>
    <xdr:to>
      <xdr:col>55</xdr:col>
      <xdr:colOff>0</xdr:colOff>
      <xdr:row>40</xdr:row>
      <xdr:rowOff>125730</xdr:rowOff>
    </xdr:to>
    <xdr:cxnSp macro="">
      <xdr:nvCxnSpPr>
        <xdr:cNvPr id="134" name="直線コネクタ 133">
          <a:extLst>
            <a:ext uri="{FF2B5EF4-FFF2-40B4-BE49-F238E27FC236}">
              <a16:creationId xmlns:a16="http://schemas.microsoft.com/office/drawing/2014/main" id="{00000000-0008-0000-0200-000086000000}"/>
            </a:ext>
          </a:extLst>
        </xdr:cNvPr>
        <xdr:cNvCxnSpPr/>
      </xdr:nvCxnSpPr>
      <xdr:spPr>
        <a:xfrm flipV="1">
          <a:off x="9639300" y="697611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78740</xdr:rowOff>
    </xdr:from>
    <xdr:to>
      <xdr:col>46</xdr:col>
      <xdr:colOff>38100</xdr:colOff>
      <xdr:row>41</xdr:row>
      <xdr:rowOff>8890</xdr:rowOff>
    </xdr:to>
    <xdr:sp macro="" textlink="">
      <xdr:nvSpPr>
        <xdr:cNvPr id="135" name="楕円 134">
          <a:extLst>
            <a:ext uri="{FF2B5EF4-FFF2-40B4-BE49-F238E27FC236}">
              <a16:creationId xmlns:a16="http://schemas.microsoft.com/office/drawing/2014/main" id="{00000000-0008-0000-0200-000087000000}"/>
            </a:ext>
          </a:extLst>
        </xdr:cNvPr>
        <xdr:cNvSpPr/>
      </xdr:nvSpPr>
      <xdr:spPr>
        <a:xfrm>
          <a:off x="8699500" y="6936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125730</xdr:rowOff>
    </xdr:from>
    <xdr:to>
      <xdr:col>50</xdr:col>
      <xdr:colOff>114300</xdr:colOff>
      <xdr:row>40</xdr:row>
      <xdr:rowOff>129540</xdr:rowOff>
    </xdr:to>
    <xdr:cxnSp macro="">
      <xdr:nvCxnSpPr>
        <xdr:cNvPr id="136" name="直線コネクタ 135">
          <a:extLst>
            <a:ext uri="{FF2B5EF4-FFF2-40B4-BE49-F238E27FC236}">
              <a16:creationId xmlns:a16="http://schemas.microsoft.com/office/drawing/2014/main" id="{00000000-0008-0000-0200-000088000000}"/>
            </a:ext>
          </a:extLst>
        </xdr:cNvPr>
        <xdr:cNvCxnSpPr/>
      </xdr:nvCxnSpPr>
      <xdr:spPr>
        <a:xfrm flipV="1">
          <a:off x="8750300" y="698373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82550</xdr:rowOff>
    </xdr:from>
    <xdr:to>
      <xdr:col>41</xdr:col>
      <xdr:colOff>101600</xdr:colOff>
      <xdr:row>41</xdr:row>
      <xdr:rowOff>12700</xdr:rowOff>
    </xdr:to>
    <xdr:sp macro="" textlink="">
      <xdr:nvSpPr>
        <xdr:cNvPr id="137" name="楕円 136">
          <a:extLst>
            <a:ext uri="{FF2B5EF4-FFF2-40B4-BE49-F238E27FC236}">
              <a16:creationId xmlns:a16="http://schemas.microsoft.com/office/drawing/2014/main" id="{00000000-0008-0000-0200-000089000000}"/>
            </a:ext>
          </a:extLst>
        </xdr:cNvPr>
        <xdr:cNvSpPr/>
      </xdr:nvSpPr>
      <xdr:spPr>
        <a:xfrm>
          <a:off x="7810500" y="694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129540</xdr:rowOff>
    </xdr:from>
    <xdr:to>
      <xdr:col>45</xdr:col>
      <xdr:colOff>177800</xdr:colOff>
      <xdr:row>40</xdr:row>
      <xdr:rowOff>133350</xdr:rowOff>
    </xdr:to>
    <xdr:cxnSp macro="">
      <xdr:nvCxnSpPr>
        <xdr:cNvPr id="138" name="直線コネクタ 137">
          <a:extLst>
            <a:ext uri="{FF2B5EF4-FFF2-40B4-BE49-F238E27FC236}">
              <a16:creationId xmlns:a16="http://schemas.microsoft.com/office/drawing/2014/main" id="{00000000-0008-0000-0200-00008A000000}"/>
            </a:ext>
          </a:extLst>
        </xdr:cNvPr>
        <xdr:cNvCxnSpPr/>
      </xdr:nvCxnSpPr>
      <xdr:spPr>
        <a:xfrm flipV="1">
          <a:off x="7861300" y="698754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90170</xdr:rowOff>
    </xdr:from>
    <xdr:to>
      <xdr:col>36</xdr:col>
      <xdr:colOff>165100</xdr:colOff>
      <xdr:row>41</xdr:row>
      <xdr:rowOff>20320</xdr:rowOff>
    </xdr:to>
    <xdr:sp macro="" textlink="">
      <xdr:nvSpPr>
        <xdr:cNvPr id="139" name="楕円 138">
          <a:extLst>
            <a:ext uri="{FF2B5EF4-FFF2-40B4-BE49-F238E27FC236}">
              <a16:creationId xmlns:a16="http://schemas.microsoft.com/office/drawing/2014/main" id="{00000000-0008-0000-0200-00008B000000}"/>
            </a:ext>
          </a:extLst>
        </xdr:cNvPr>
        <xdr:cNvSpPr/>
      </xdr:nvSpPr>
      <xdr:spPr>
        <a:xfrm>
          <a:off x="6921500" y="6948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133350</xdr:rowOff>
    </xdr:from>
    <xdr:to>
      <xdr:col>41</xdr:col>
      <xdr:colOff>50800</xdr:colOff>
      <xdr:row>40</xdr:row>
      <xdr:rowOff>140970</xdr:rowOff>
    </xdr:to>
    <xdr:cxnSp macro="">
      <xdr:nvCxnSpPr>
        <xdr:cNvPr id="140" name="直線コネクタ 139">
          <a:extLst>
            <a:ext uri="{FF2B5EF4-FFF2-40B4-BE49-F238E27FC236}">
              <a16:creationId xmlns:a16="http://schemas.microsoft.com/office/drawing/2014/main" id="{00000000-0008-0000-0200-00008C000000}"/>
            </a:ext>
          </a:extLst>
        </xdr:cNvPr>
        <xdr:cNvCxnSpPr/>
      </xdr:nvCxnSpPr>
      <xdr:spPr>
        <a:xfrm flipV="1">
          <a:off x="6972300" y="699135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170197</xdr:rowOff>
    </xdr:from>
    <xdr:ext cx="469744" cy="259045"/>
    <xdr:sp macro="" textlink="">
      <xdr:nvSpPr>
        <xdr:cNvPr id="141" name="n_1aveValue【図書館】&#10;一人当たり面積">
          <a:extLst>
            <a:ext uri="{FF2B5EF4-FFF2-40B4-BE49-F238E27FC236}">
              <a16:creationId xmlns:a16="http://schemas.microsoft.com/office/drawing/2014/main" id="{00000000-0008-0000-0200-00008D000000}"/>
            </a:ext>
          </a:extLst>
        </xdr:cNvPr>
        <xdr:cNvSpPr txBox="1"/>
      </xdr:nvSpPr>
      <xdr:spPr>
        <a:xfrm>
          <a:off x="9391727" y="6513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63517</xdr:rowOff>
    </xdr:from>
    <xdr:ext cx="469744" cy="259045"/>
    <xdr:sp macro="" textlink="">
      <xdr:nvSpPr>
        <xdr:cNvPr id="142" name="n_2aveValue【図書館】&#10;一人当たり面積">
          <a:extLst>
            <a:ext uri="{FF2B5EF4-FFF2-40B4-BE49-F238E27FC236}">
              <a16:creationId xmlns:a16="http://schemas.microsoft.com/office/drawing/2014/main" id="{00000000-0008-0000-0200-00008E000000}"/>
            </a:ext>
          </a:extLst>
        </xdr:cNvPr>
        <xdr:cNvSpPr txBox="1"/>
      </xdr:nvSpPr>
      <xdr:spPr>
        <a:xfrm>
          <a:off x="8515427" y="6578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74947</xdr:rowOff>
    </xdr:from>
    <xdr:ext cx="469744" cy="259045"/>
    <xdr:sp macro="" textlink="">
      <xdr:nvSpPr>
        <xdr:cNvPr id="143" name="n_3aveValue【図書館】&#10;一人当たり面積">
          <a:extLst>
            <a:ext uri="{FF2B5EF4-FFF2-40B4-BE49-F238E27FC236}">
              <a16:creationId xmlns:a16="http://schemas.microsoft.com/office/drawing/2014/main" id="{00000000-0008-0000-0200-00008F000000}"/>
            </a:ext>
          </a:extLst>
        </xdr:cNvPr>
        <xdr:cNvSpPr txBox="1"/>
      </xdr:nvSpPr>
      <xdr:spPr>
        <a:xfrm>
          <a:off x="7626427" y="659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67327</xdr:rowOff>
    </xdr:from>
    <xdr:ext cx="469744" cy="259045"/>
    <xdr:sp macro="" textlink="">
      <xdr:nvSpPr>
        <xdr:cNvPr id="144" name="n_4aveValue【図書館】&#10;一人当たり面積">
          <a:extLst>
            <a:ext uri="{FF2B5EF4-FFF2-40B4-BE49-F238E27FC236}">
              <a16:creationId xmlns:a16="http://schemas.microsoft.com/office/drawing/2014/main" id="{00000000-0008-0000-0200-000090000000}"/>
            </a:ext>
          </a:extLst>
        </xdr:cNvPr>
        <xdr:cNvSpPr txBox="1"/>
      </xdr:nvSpPr>
      <xdr:spPr>
        <a:xfrm>
          <a:off x="6737427" y="658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167657</xdr:rowOff>
    </xdr:from>
    <xdr:ext cx="469744" cy="259045"/>
    <xdr:sp macro="" textlink="">
      <xdr:nvSpPr>
        <xdr:cNvPr id="145" name="n_1mainValue【図書館】&#10;一人当たり面積">
          <a:extLst>
            <a:ext uri="{FF2B5EF4-FFF2-40B4-BE49-F238E27FC236}">
              <a16:creationId xmlns:a16="http://schemas.microsoft.com/office/drawing/2014/main" id="{00000000-0008-0000-0200-000091000000}"/>
            </a:ext>
          </a:extLst>
        </xdr:cNvPr>
        <xdr:cNvSpPr txBox="1"/>
      </xdr:nvSpPr>
      <xdr:spPr>
        <a:xfrm>
          <a:off x="9391727" y="7025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17</xdr:rowOff>
    </xdr:from>
    <xdr:ext cx="469744" cy="259045"/>
    <xdr:sp macro="" textlink="">
      <xdr:nvSpPr>
        <xdr:cNvPr id="146" name="n_2mainValue【図書館】&#10;一人当たり面積">
          <a:extLst>
            <a:ext uri="{FF2B5EF4-FFF2-40B4-BE49-F238E27FC236}">
              <a16:creationId xmlns:a16="http://schemas.microsoft.com/office/drawing/2014/main" id="{00000000-0008-0000-0200-000092000000}"/>
            </a:ext>
          </a:extLst>
        </xdr:cNvPr>
        <xdr:cNvSpPr txBox="1"/>
      </xdr:nvSpPr>
      <xdr:spPr>
        <a:xfrm>
          <a:off x="8515427" y="702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3827</xdr:rowOff>
    </xdr:from>
    <xdr:ext cx="469744" cy="259045"/>
    <xdr:sp macro="" textlink="">
      <xdr:nvSpPr>
        <xdr:cNvPr id="147" name="n_3mainValue【図書館】&#10;一人当たり面積">
          <a:extLst>
            <a:ext uri="{FF2B5EF4-FFF2-40B4-BE49-F238E27FC236}">
              <a16:creationId xmlns:a16="http://schemas.microsoft.com/office/drawing/2014/main" id="{00000000-0008-0000-0200-000093000000}"/>
            </a:ext>
          </a:extLst>
        </xdr:cNvPr>
        <xdr:cNvSpPr txBox="1"/>
      </xdr:nvSpPr>
      <xdr:spPr>
        <a:xfrm>
          <a:off x="7626427" y="703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11447</xdr:rowOff>
    </xdr:from>
    <xdr:ext cx="469744" cy="259045"/>
    <xdr:sp macro="" textlink="">
      <xdr:nvSpPr>
        <xdr:cNvPr id="148" name="n_4mainValue【図書館】&#10;一人当たり面積">
          <a:extLst>
            <a:ext uri="{FF2B5EF4-FFF2-40B4-BE49-F238E27FC236}">
              <a16:creationId xmlns:a16="http://schemas.microsoft.com/office/drawing/2014/main" id="{00000000-0008-0000-0200-000094000000}"/>
            </a:ext>
          </a:extLst>
        </xdr:cNvPr>
        <xdr:cNvSpPr txBox="1"/>
      </xdr:nvSpPr>
      <xdr:spPr>
        <a:xfrm>
          <a:off x="6737427" y="7040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00000000-0008-0000-0200-000095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00000000-0008-0000-0200-000096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00000000-0008-0000-0200-000097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00000000-0008-0000-0200-000098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00000000-0008-0000-0200-000099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00000000-0008-0000-0200-00009A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00000000-0008-0000-0200-00009B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00000000-0008-0000-0200-00009C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00000000-0008-0000-0200-00009D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00000000-0008-0000-0200-00009E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00000000-0008-0000-0200-00009F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0" name="直線コネクタ 159">
          <a:extLst>
            <a:ext uri="{FF2B5EF4-FFF2-40B4-BE49-F238E27FC236}">
              <a16:creationId xmlns:a16="http://schemas.microsoft.com/office/drawing/2014/main" id="{00000000-0008-0000-0200-0000A0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1" name="テキスト ボックス 160">
          <a:extLst>
            <a:ext uri="{FF2B5EF4-FFF2-40B4-BE49-F238E27FC236}">
              <a16:creationId xmlns:a16="http://schemas.microsoft.com/office/drawing/2014/main" id="{00000000-0008-0000-0200-0000A1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2" name="直線コネクタ 161">
          <a:extLst>
            <a:ext uri="{FF2B5EF4-FFF2-40B4-BE49-F238E27FC236}">
              <a16:creationId xmlns:a16="http://schemas.microsoft.com/office/drawing/2014/main" id="{00000000-0008-0000-0200-0000A2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3" name="テキスト ボックス 162">
          <a:extLst>
            <a:ext uri="{FF2B5EF4-FFF2-40B4-BE49-F238E27FC236}">
              <a16:creationId xmlns:a16="http://schemas.microsoft.com/office/drawing/2014/main" id="{00000000-0008-0000-0200-0000A3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4" name="直線コネクタ 163">
          <a:extLst>
            <a:ext uri="{FF2B5EF4-FFF2-40B4-BE49-F238E27FC236}">
              <a16:creationId xmlns:a16="http://schemas.microsoft.com/office/drawing/2014/main" id="{00000000-0008-0000-0200-0000A4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5" name="テキスト ボックス 164">
          <a:extLst>
            <a:ext uri="{FF2B5EF4-FFF2-40B4-BE49-F238E27FC236}">
              <a16:creationId xmlns:a16="http://schemas.microsoft.com/office/drawing/2014/main" id="{00000000-0008-0000-0200-0000A5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6" name="直線コネクタ 165">
          <a:extLst>
            <a:ext uri="{FF2B5EF4-FFF2-40B4-BE49-F238E27FC236}">
              <a16:creationId xmlns:a16="http://schemas.microsoft.com/office/drawing/2014/main" id="{00000000-0008-0000-0200-0000A6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7" name="テキスト ボックス 166">
          <a:extLst>
            <a:ext uri="{FF2B5EF4-FFF2-40B4-BE49-F238E27FC236}">
              <a16:creationId xmlns:a16="http://schemas.microsoft.com/office/drawing/2014/main" id="{00000000-0008-0000-0200-0000A7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8" name="直線コネクタ 167">
          <a:extLst>
            <a:ext uri="{FF2B5EF4-FFF2-40B4-BE49-F238E27FC236}">
              <a16:creationId xmlns:a16="http://schemas.microsoft.com/office/drawing/2014/main" id="{00000000-0008-0000-0200-0000A8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9" name="テキスト ボックス 168">
          <a:extLst>
            <a:ext uri="{FF2B5EF4-FFF2-40B4-BE49-F238E27FC236}">
              <a16:creationId xmlns:a16="http://schemas.microsoft.com/office/drawing/2014/main" id="{00000000-0008-0000-0200-0000A9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0" name="直線コネクタ 169">
          <a:extLst>
            <a:ext uri="{FF2B5EF4-FFF2-40B4-BE49-F238E27FC236}">
              <a16:creationId xmlns:a16="http://schemas.microsoft.com/office/drawing/2014/main" id="{00000000-0008-0000-0200-0000AA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1" name="テキスト ボックス 170">
          <a:extLst>
            <a:ext uri="{FF2B5EF4-FFF2-40B4-BE49-F238E27FC236}">
              <a16:creationId xmlns:a16="http://schemas.microsoft.com/office/drawing/2014/main" id="{00000000-0008-0000-0200-0000AB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00000000-0008-0000-0200-0000AC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3" name="【体育館・プール】&#10;有形固定資産減価償却率グラフ枠">
          <a:extLst>
            <a:ext uri="{FF2B5EF4-FFF2-40B4-BE49-F238E27FC236}">
              <a16:creationId xmlns:a16="http://schemas.microsoft.com/office/drawing/2014/main" id="{00000000-0008-0000-0200-0000AD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89807</xdr:rowOff>
    </xdr:from>
    <xdr:to>
      <xdr:col>24</xdr:col>
      <xdr:colOff>62865</xdr:colOff>
      <xdr:row>64</xdr:row>
      <xdr:rowOff>130628</xdr:rowOff>
    </xdr:to>
    <xdr:cxnSp macro="">
      <xdr:nvCxnSpPr>
        <xdr:cNvPr id="174" name="直線コネクタ 173">
          <a:extLst>
            <a:ext uri="{FF2B5EF4-FFF2-40B4-BE49-F238E27FC236}">
              <a16:creationId xmlns:a16="http://schemas.microsoft.com/office/drawing/2014/main" id="{00000000-0008-0000-0200-0000AE000000}"/>
            </a:ext>
          </a:extLst>
        </xdr:cNvPr>
        <xdr:cNvCxnSpPr/>
      </xdr:nvCxnSpPr>
      <xdr:spPr>
        <a:xfrm flipV="1">
          <a:off x="4634865" y="9519557"/>
          <a:ext cx="0" cy="15838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5" name="【体育館・プール】&#10;有形固定資産減価償却率最小値テキスト">
          <a:extLst>
            <a:ext uri="{FF2B5EF4-FFF2-40B4-BE49-F238E27FC236}">
              <a16:creationId xmlns:a16="http://schemas.microsoft.com/office/drawing/2014/main" id="{00000000-0008-0000-0200-0000AF000000}"/>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6" name="直線コネクタ 175">
          <a:extLst>
            <a:ext uri="{FF2B5EF4-FFF2-40B4-BE49-F238E27FC236}">
              <a16:creationId xmlns:a16="http://schemas.microsoft.com/office/drawing/2014/main" id="{00000000-0008-0000-0200-0000B0000000}"/>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36484</xdr:rowOff>
    </xdr:from>
    <xdr:ext cx="340478" cy="259045"/>
    <xdr:sp macro="" textlink="">
      <xdr:nvSpPr>
        <xdr:cNvPr id="177" name="【体育館・プール】&#10;有形固定資産減価償却率最大値テキスト">
          <a:extLst>
            <a:ext uri="{FF2B5EF4-FFF2-40B4-BE49-F238E27FC236}">
              <a16:creationId xmlns:a16="http://schemas.microsoft.com/office/drawing/2014/main" id="{00000000-0008-0000-0200-0000B1000000}"/>
            </a:ext>
          </a:extLst>
        </xdr:cNvPr>
        <xdr:cNvSpPr txBox="1"/>
      </xdr:nvSpPr>
      <xdr:spPr>
        <a:xfrm>
          <a:off x="4673600" y="929478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89807</xdr:rowOff>
    </xdr:from>
    <xdr:to>
      <xdr:col>24</xdr:col>
      <xdr:colOff>152400</xdr:colOff>
      <xdr:row>55</xdr:row>
      <xdr:rowOff>89807</xdr:rowOff>
    </xdr:to>
    <xdr:cxnSp macro="">
      <xdr:nvCxnSpPr>
        <xdr:cNvPr id="178" name="直線コネクタ 177">
          <a:extLst>
            <a:ext uri="{FF2B5EF4-FFF2-40B4-BE49-F238E27FC236}">
              <a16:creationId xmlns:a16="http://schemas.microsoft.com/office/drawing/2014/main" id="{00000000-0008-0000-0200-0000B2000000}"/>
            </a:ext>
          </a:extLst>
        </xdr:cNvPr>
        <xdr:cNvCxnSpPr/>
      </xdr:nvCxnSpPr>
      <xdr:spPr>
        <a:xfrm>
          <a:off x="4546600" y="9519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89280</xdr:rowOff>
    </xdr:from>
    <xdr:ext cx="405111" cy="259045"/>
    <xdr:sp macro="" textlink="">
      <xdr:nvSpPr>
        <xdr:cNvPr id="179" name="【体育館・プール】&#10;有形固定資産減価償却率平均値テキスト">
          <a:extLst>
            <a:ext uri="{FF2B5EF4-FFF2-40B4-BE49-F238E27FC236}">
              <a16:creationId xmlns:a16="http://schemas.microsoft.com/office/drawing/2014/main" id="{00000000-0008-0000-0200-0000B3000000}"/>
            </a:ext>
          </a:extLst>
        </xdr:cNvPr>
        <xdr:cNvSpPr txBox="1"/>
      </xdr:nvSpPr>
      <xdr:spPr>
        <a:xfrm>
          <a:off x="4673600" y="105477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110853</xdr:rowOff>
    </xdr:from>
    <xdr:to>
      <xdr:col>24</xdr:col>
      <xdr:colOff>114300</xdr:colOff>
      <xdr:row>62</xdr:row>
      <xdr:rowOff>41003</xdr:rowOff>
    </xdr:to>
    <xdr:sp macro="" textlink="">
      <xdr:nvSpPr>
        <xdr:cNvPr id="180" name="フローチャート: 判断 179">
          <a:extLst>
            <a:ext uri="{FF2B5EF4-FFF2-40B4-BE49-F238E27FC236}">
              <a16:creationId xmlns:a16="http://schemas.microsoft.com/office/drawing/2014/main" id="{00000000-0008-0000-0200-0000B4000000}"/>
            </a:ext>
          </a:extLst>
        </xdr:cNvPr>
        <xdr:cNvSpPr/>
      </xdr:nvSpPr>
      <xdr:spPr>
        <a:xfrm>
          <a:off x="4584700" y="10569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119017</xdr:rowOff>
    </xdr:from>
    <xdr:to>
      <xdr:col>20</xdr:col>
      <xdr:colOff>38100</xdr:colOff>
      <xdr:row>62</xdr:row>
      <xdr:rowOff>49167</xdr:rowOff>
    </xdr:to>
    <xdr:sp macro="" textlink="">
      <xdr:nvSpPr>
        <xdr:cNvPr id="181" name="フローチャート: 判断 180">
          <a:extLst>
            <a:ext uri="{FF2B5EF4-FFF2-40B4-BE49-F238E27FC236}">
              <a16:creationId xmlns:a16="http://schemas.microsoft.com/office/drawing/2014/main" id="{00000000-0008-0000-0200-0000B5000000}"/>
            </a:ext>
          </a:extLst>
        </xdr:cNvPr>
        <xdr:cNvSpPr/>
      </xdr:nvSpPr>
      <xdr:spPr>
        <a:xfrm>
          <a:off x="3746500" y="10577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96157</xdr:rowOff>
    </xdr:from>
    <xdr:to>
      <xdr:col>15</xdr:col>
      <xdr:colOff>101600</xdr:colOff>
      <xdr:row>62</xdr:row>
      <xdr:rowOff>26307</xdr:rowOff>
    </xdr:to>
    <xdr:sp macro="" textlink="">
      <xdr:nvSpPr>
        <xdr:cNvPr id="182" name="フローチャート: 判断 181">
          <a:extLst>
            <a:ext uri="{FF2B5EF4-FFF2-40B4-BE49-F238E27FC236}">
              <a16:creationId xmlns:a16="http://schemas.microsoft.com/office/drawing/2014/main" id="{00000000-0008-0000-0200-0000B6000000}"/>
            </a:ext>
          </a:extLst>
        </xdr:cNvPr>
        <xdr:cNvSpPr/>
      </xdr:nvSpPr>
      <xdr:spPr>
        <a:xfrm>
          <a:off x="2857500" y="10554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78196</xdr:rowOff>
    </xdr:from>
    <xdr:to>
      <xdr:col>10</xdr:col>
      <xdr:colOff>165100</xdr:colOff>
      <xdr:row>62</xdr:row>
      <xdr:rowOff>8346</xdr:rowOff>
    </xdr:to>
    <xdr:sp macro="" textlink="">
      <xdr:nvSpPr>
        <xdr:cNvPr id="183" name="フローチャート: 判断 182">
          <a:extLst>
            <a:ext uri="{FF2B5EF4-FFF2-40B4-BE49-F238E27FC236}">
              <a16:creationId xmlns:a16="http://schemas.microsoft.com/office/drawing/2014/main" id="{00000000-0008-0000-0200-0000B7000000}"/>
            </a:ext>
          </a:extLst>
        </xdr:cNvPr>
        <xdr:cNvSpPr/>
      </xdr:nvSpPr>
      <xdr:spPr>
        <a:xfrm>
          <a:off x="1968500" y="1053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43906</xdr:rowOff>
    </xdr:from>
    <xdr:to>
      <xdr:col>6</xdr:col>
      <xdr:colOff>38100</xdr:colOff>
      <xdr:row>61</xdr:row>
      <xdr:rowOff>145506</xdr:rowOff>
    </xdr:to>
    <xdr:sp macro="" textlink="">
      <xdr:nvSpPr>
        <xdr:cNvPr id="184" name="フローチャート: 判断 183">
          <a:extLst>
            <a:ext uri="{FF2B5EF4-FFF2-40B4-BE49-F238E27FC236}">
              <a16:creationId xmlns:a16="http://schemas.microsoft.com/office/drawing/2014/main" id="{00000000-0008-0000-0200-0000B8000000}"/>
            </a:ext>
          </a:extLst>
        </xdr:cNvPr>
        <xdr:cNvSpPr/>
      </xdr:nvSpPr>
      <xdr:spPr>
        <a:xfrm>
          <a:off x="1079500" y="1050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200-0000B9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200-0000BA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200-0000BB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200-0000BC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00000000-0008-0000-0200-0000BD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3084</xdr:rowOff>
    </xdr:from>
    <xdr:to>
      <xdr:col>24</xdr:col>
      <xdr:colOff>114300</xdr:colOff>
      <xdr:row>59</xdr:row>
      <xdr:rowOff>104684</xdr:rowOff>
    </xdr:to>
    <xdr:sp macro="" textlink="">
      <xdr:nvSpPr>
        <xdr:cNvPr id="190" name="楕円 189">
          <a:extLst>
            <a:ext uri="{FF2B5EF4-FFF2-40B4-BE49-F238E27FC236}">
              <a16:creationId xmlns:a16="http://schemas.microsoft.com/office/drawing/2014/main" id="{00000000-0008-0000-0200-0000BE000000}"/>
            </a:ext>
          </a:extLst>
        </xdr:cNvPr>
        <xdr:cNvSpPr/>
      </xdr:nvSpPr>
      <xdr:spPr>
        <a:xfrm>
          <a:off x="4584700" y="10118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25961</xdr:rowOff>
    </xdr:from>
    <xdr:ext cx="405111" cy="259045"/>
    <xdr:sp macro="" textlink="">
      <xdr:nvSpPr>
        <xdr:cNvPr id="191" name="【体育館・プール】&#10;有形固定資産減価償却率該当値テキスト">
          <a:extLst>
            <a:ext uri="{FF2B5EF4-FFF2-40B4-BE49-F238E27FC236}">
              <a16:creationId xmlns:a16="http://schemas.microsoft.com/office/drawing/2014/main" id="{00000000-0008-0000-0200-0000BF000000}"/>
            </a:ext>
          </a:extLst>
        </xdr:cNvPr>
        <xdr:cNvSpPr txBox="1"/>
      </xdr:nvSpPr>
      <xdr:spPr>
        <a:xfrm>
          <a:off x="4673600" y="99700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158206</xdr:rowOff>
    </xdr:from>
    <xdr:to>
      <xdr:col>20</xdr:col>
      <xdr:colOff>38100</xdr:colOff>
      <xdr:row>59</xdr:row>
      <xdr:rowOff>88356</xdr:rowOff>
    </xdr:to>
    <xdr:sp macro="" textlink="">
      <xdr:nvSpPr>
        <xdr:cNvPr id="192" name="楕円 191">
          <a:extLst>
            <a:ext uri="{FF2B5EF4-FFF2-40B4-BE49-F238E27FC236}">
              <a16:creationId xmlns:a16="http://schemas.microsoft.com/office/drawing/2014/main" id="{00000000-0008-0000-0200-0000C0000000}"/>
            </a:ext>
          </a:extLst>
        </xdr:cNvPr>
        <xdr:cNvSpPr/>
      </xdr:nvSpPr>
      <xdr:spPr>
        <a:xfrm>
          <a:off x="3746500" y="10102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37556</xdr:rowOff>
    </xdr:from>
    <xdr:to>
      <xdr:col>24</xdr:col>
      <xdr:colOff>63500</xdr:colOff>
      <xdr:row>59</xdr:row>
      <xdr:rowOff>53884</xdr:rowOff>
    </xdr:to>
    <xdr:cxnSp macro="">
      <xdr:nvCxnSpPr>
        <xdr:cNvPr id="193" name="直線コネクタ 192">
          <a:extLst>
            <a:ext uri="{FF2B5EF4-FFF2-40B4-BE49-F238E27FC236}">
              <a16:creationId xmlns:a16="http://schemas.microsoft.com/office/drawing/2014/main" id="{00000000-0008-0000-0200-0000C1000000}"/>
            </a:ext>
          </a:extLst>
        </xdr:cNvPr>
        <xdr:cNvCxnSpPr/>
      </xdr:nvCxnSpPr>
      <xdr:spPr>
        <a:xfrm>
          <a:off x="3797300" y="10153106"/>
          <a:ext cx="8382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127181</xdr:rowOff>
    </xdr:from>
    <xdr:to>
      <xdr:col>15</xdr:col>
      <xdr:colOff>101600</xdr:colOff>
      <xdr:row>59</xdr:row>
      <xdr:rowOff>57331</xdr:rowOff>
    </xdr:to>
    <xdr:sp macro="" textlink="">
      <xdr:nvSpPr>
        <xdr:cNvPr id="194" name="楕円 193">
          <a:extLst>
            <a:ext uri="{FF2B5EF4-FFF2-40B4-BE49-F238E27FC236}">
              <a16:creationId xmlns:a16="http://schemas.microsoft.com/office/drawing/2014/main" id="{00000000-0008-0000-0200-0000C2000000}"/>
            </a:ext>
          </a:extLst>
        </xdr:cNvPr>
        <xdr:cNvSpPr/>
      </xdr:nvSpPr>
      <xdr:spPr>
        <a:xfrm>
          <a:off x="2857500" y="10071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6531</xdr:rowOff>
    </xdr:from>
    <xdr:to>
      <xdr:col>19</xdr:col>
      <xdr:colOff>177800</xdr:colOff>
      <xdr:row>59</xdr:row>
      <xdr:rowOff>37556</xdr:rowOff>
    </xdr:to>
    <xdr:cxnSp macro="">
      <xdr:nvCxnSpPr>
        <xdr:cNvPr id="195" name="直線コネクタ 194">
          <a:extLst>
            <a:ext uri="{FF2B5EF4-FFF2-40B4-BE49-F238E27FC236}">
              <a16:creationId xmlns:a16="http://schemas.microsoft.com/office/drawing/2014/main" id="{00000000-0008-0000-0200-0000C3000000}"/>
            </a:ext>
          </a:extLst>
        </xdr:cNvPr>
        <xdr:cNvCxnSpPr/>
      </xdr:nvCxnSpPr>
      <xdr:spPr>
        <a:xfrm>
          <a:off x="2908300" y="10122081"/>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92891</xdr:rowOff>
    </xdr:from>
    <xdr:to>
      <xdr:col>10</xdr:col>
      <xdr:colOff>165100</xdr:colOff>
      <xdr:row>59</xdr:row>
      <xdr:rowOff>23041</xdr:rowOff>
    </xdr:to>
    <xdr:sp macro="" textlink="">
      <xdr:nvSpPr>
        <xdr:cNvPr id="196" name="楕円 195">
          <a:extLst>
            <a:ext uri="{FF2B5EF4-FFF2-40B4-BE49-F238E27FC236}">
              <a16:creationId xmlns:a16="http://schemas.microsoft.com/office/drawing/2014/main" id="{00000000-0008-0000-0200-0000C4000000}"/>
            </a:ext>
          </a:extLst>
        </xdr:cNvPr>
        <xdr:cNvSpPr/>
      </xdr:nvSpPr>
      <xdr:spPr>
        <a:xfrm>
          <a:off x="1968500" y="10036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143691</xdr:rowOff>
    </xdr:from>
    <xdr:to>
      <xdr:col>15</xdr:col>
      <xdr:colOff>50800</xdr:colOff>
      <xdr:row>59</xdr:row>
      <xdr:rowOff>6531</xdr:rowOff>
    </xdr:to>
    <xdr:cxnSp macro="">
      <xdr:nvCxnSpPr>
        <xdr:cNvPr id="197" name="直線コネクタ 196">
          <a:extLst>
            <a:ext uri="{FF2B5EF4-FFF2-40B4-BE49-F238E27FC236}">
              <a16:creationId xmlns:a16="http://schemas.microsoft.com/office/drawing/2014/main" id="{00000000-0008-0000-0200-0000C5000000}"/>
            </a:ext>
          </a:extLst>
        </xdr:cNvPr>
        <xdr:cNvCxnSpPr/>
      </xdr:nvCxnSpPr>
      <xdr:spPr>
        <a:xfrm>
          <a:off x="2019300" y="10087791"/>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56969</xdr:rowOff>
    </xdr:from>
    <xdr:to>
      <xdr:col>6</xdr:col>
      <xdr:colOff>38100</xdr:colOff>
      <xdr:row>58</xdr:row>
      <xdr:rowOff>158569</xdr:rowOff>
    </xdr:to>
    <xdr:sp macro="" textlink="">
      <xdr:nvSpPr>
        <xdr:cNvPr id="198" name="楕円 197">
          <a:extLst>
            <a:ext uri="{FF2B5EF4-FFF2-40B4-BE49-F238E27FC236}">
              <a16:creationId xmlns:a16="http://schemas.microsoft.com/office/drawing/2014/main" id="{00000000-0008-0000-0200-0000C6000000}"/>
            </a:ext>
          </a:extLst>
        </xdr:cNvPr>
        <xdr:cNvSpPr/>
      </xdr:nvSpPr>
      <xdr:spPr>
        <a:xfrm>
          <a:off x="1079500" y="10001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107769</xdr:rowOff>
    </xdr:from>
    <xdr:to>
      <xdr:col>10</xdr:col>
      <xdr:colOff>114300</xdr:colOff>
      <xdr:row>58</xdr:row>
      <xdr:rowOff>143691</xdr:rowOff>
    </xdr:to>
    <xdr:cxnSp macro="">
      <xdr:nvCxnSpPr>
        <xdr:cNvPr id="199" name="直線コネクタ 198">
          <a:extLst>
            <a:ext uri="{FF2B5EF4-FFF2-40B4-BE49-F238E27FC236}">
              <a16:creationId xmlns:a16="http://schemas.microsoft.com/office/drawing/2014/main" id="{00000000-0008-0000-0200-0000C7000000}"/>
            </a:ext>
          </a:extLst>
        </xdr:cNvPr>
        <xdr:cNvCxnSpPr/>
      </xdr:nvCxnSpPr>
      <xdr:spPr>
        <a:xfrm>
          <a:off x="1130300" y="10051869"/>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62</xdr:row>
      <xdr:rowOff>40294</xdr:rowOff>
    </xdr:from>
    <xdr:ext cx="405111" cy="259045"/>
    <xdr:sp macro="" textlink="">
      <xdr:nvSpPr>
        <xdr:cNvPr id="200" name="n_1aveValue【体育館・プール】&#10;有形固定資産減価償却率">
          <a:extLst>
            <a:ext uri="{FF2B5EF4-FFF2-40B4-BE49-F238E27FC236}">
              <a16:creationId xmlns:a16="http://schemas.microsoft.com/office/drawing/2014/main" id="{00000000-0008-0000-0200-0000C8000000}"/>
            </a:ext>
          </a:extLst>
        </xdr:cNvPr>
        <xdr:cNvSpPr txBox="1"/>
      </xdr:nvSpPr>
      <xdr:spPr>
        <a:xfrm>
          <a:off x="3582044" y="106701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17434</xdr:rowOff>
    </xdr:from>
    <xdr:ext cx="405111" cy="259045"/>
    <xdr:sp macro="" textlink="">
      <xdr:nvSpPr>
        <xdr:cNvPr id="201" name="n_2aveValue【体育館・プール】&#10;有形固定資産減価償却率">
          <a:extLst>
            <a:ext uri="{FF2B5EF4-FFF2-40B4-BE49-F238E27FC236}">
              <a16:creationId xmlns:a16="http://schemas.microsoft.com/office/drawing/2014/main" id="{00000000-0008-0000-0200-0000C9000000}"/>
            </a:ext>
          </a:extLst>
        </xdr:cNvPr>
        <xdr:cNvSpPr txBox="1"/>
      </xdr:nvSpPr>
      <xdr:spPr>
        <a:xfrm>
          <a:off x="2705744" y="10647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170923</xdr:rowOff>
    </xdr:from>
    <xdr:ext cx="405111" cy="259045"/>
    <xdr:sp macro="" textlink="">
      <xdr:nvSpPr>
        <xdr:cNvPr id="202" name="n_3aveValue【体育館・プール】&#10;有形固定資産減価償却率">
          <a:extLst>
            <a:ext uri="{FF2B5EF4-FFF2-40B4-BE49-F238E27FC236}">
              <a16:creationId xmlns:a16="http://schemas.microsoft.com/office/drawing/2014/main" id="{00000000-0008-0000-0200-0000CA000000}"/>
            </a:ext>
          </a:extLst>
        </xdr:cNvPr>
        <xdr:cNvSpPr txBox="1"/>
      </xdr:nvSpPr>
      <xdr:spPr>
        <a:xfrm>
          <a:off x="1816744" y="106293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136633</xdr:rowOff>
    </xdr:from>
    <xdr:ext cx="405111" cy="259045"/>
    <xdr:sp macro="" textlink="">
      <xdr:nvSpPr>
        <xdr:cNvPr id="203" name="n_4aveValue【体育館・プール】&#10;有形固定資産減価償却率">
          <a:extLst>
            <a:ext uri="{FF2B5EF4-FFF2-40B4-BE49-F238E27FC236}">
              <a16:creationId xmlns:a16="http://schemas.microsoft.com/office/drawing/2014/main" id="{00000000-0008-0000-0200-0000CB000000}"/>
            </a:ext>
          </a:extLst>
        </xdr:cNvPr>
        <xdr:cNvSpPr txBox="1"/>
      </xdr:nvSpPr>
      <xdr:spPr>
        <a:xfrm>
          <a:off x="927744" y="10595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104883</xdr:rowOff>
    </xdr:from>
    <xdr:ext cx="405111" cy="259045"/>
    <xdr:sp macro="" textlink="">
      <xdr:nvSpPr>
        <xdr:cNvPr id="204" name="n_1mainValue【体育館・プール】&#10;有形固定資産減価償却率">
          <a:extLst>
            <a:ext uri="{FF2B5EF4-FFF2-40B4-BE49-F238E27FC236}">
              <a16:creationId xmlns:a16="http://schemas.microsoft.com/office/drawing/2014/main" id="{00000000-0008-0000-0200-0000CC000000}"/>
            </a:ext>
          </a:extLst>
        </xdr:cNvPr>
        <xdr:cNvSpPr txBox="1"/>
      </xdr:nvSpPr>
      <xdr:spPr>
        <a:xfrm>
          <a:off x="3582044" y="9877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73858</xdr:rowOff>
    </xdr:from>
    <xdr:ext cx="405111" cy="259045"/>
    <xdr:sp macro="" textlink="">
      <xdr:nvSpPr>
        <xdr:cNvPr id="205" name="n_2mainValue【体育館・プール】&#10;有形固定資産減価償却率">
          <a:extLst>
            <a:ext uri="{FF2B5EF4-FFF2-40B4-BE49-F238E27FC236}">
              <a16:creationId xmlns:a16="http://schemas.microsoft.com/office/drawing/2014/main" id="{00000000-0008-0000-0200-0000CD000000}"/>
            </a:ext>
          </a:extLst>
        </xdr:cNvPr>
        <xdr:cNvSpPr txBox="1"/>
      </xdr:nvSpPr>
      <xdr:spPr>
        <a:xfrm>
          <a:off x="2705744" y="98465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39568</xdr:rowOff>
    </xdr:from>
    <xdr:ext cx="405111" cy="259045"/>
    <xdr:sp macro="" textlink="">
      <xdr:nvSpPr>
        <xdr:cNvPr id="206" name="n_3mainValue【体育館・プール】&#10;有形固定資産減価償却率">
          <a:extLst>
            <a:ext uri="{FF2B5EF4-FFF2-40B4-BE49-F238E27FC236}">
              <a16:creationId xmlns:a16="http://schemas.microsoft.com/office/drawing/2014/main" id="{00000000-0008-0000-0200-0000CE000000}"/>
            </a:ext>
          </a:extLst>
        </xdr:cNvPr>
        <xdr:cNvSpPr txBox="1"/>
      </xdr:nvSpPr>
      <xdr:spPr>
        <a:xfrm>
          <a:off x="1816744" y="98122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3646</xdr:rowOff>
    </xdr:from>
    <xdr:ext cx="405111" cy="259045"/>
    <xdr:sp macro="" textlink="">
      <xdr:nvSpPr>
        <xdr:cNvPr id="207" name="n_4mainValue【体育館・プール】&#10;有形固定資産減価償却率">
          <a:extLst>
            <a:ext uri="{FF2B5EF4-FFF2-40B4-BE49-F238E27FC236}">
              <a16:creationId xmlns:a16="http://schemas.microsoft.com/office/drawing/2014/main" id="{00000000-0008-0000-0200-0000CF000000}"/>
            </a:ext>
          </a:extLst>
        </xdr:cNvPr>
        <xdr:cNvSpPr txBox="1"/>
      </xdr:nvSpPr>
      <xdr:spPr>
        <a:xfrm>
          <a:off x="927744" y="9776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00000000-0008-0000-0200-0000D0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00000000-0008-0000-0200-0000D1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00000000-0008-0000-0200-0000D2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00000000-0008-0000-0200-0000D3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00000000-0008-0000-0200-0000D4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00000000-0008-0000-0200-0000D5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00000000-0008-0000-0200-0000D6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00000000-0008-0000-0200-0000D7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00000000-0008-0000-0200-0000D8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00000000-0008-0000-0200-0000D9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00000000-0008-0000-0200-0000DA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9" name="テキスト ボックス 218">
          <a:extLst>
            <a:ext uri="{FF2B5EF4-FFF2-40B4-BE49-F238E27FC236}">
              <a16:creationId xmlns:a16="http://schemas.microsoft.com/office/drawing/2014/main" id="{00000000-0008-0000-0200-0000DB000000}"/>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00000000-0008-0000-0200-0000DC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1" name="テキスト ボックス 220">
          <a:extLst>
            <a:ext uri="{FF2B5EF4-FFF2-40B4-BE49-F238E27FC236}">
              <a16:creationId xmlns:a16="http://schemas.microsoft.com/office/drawing/2014/main" id="{00000000-0008-0000-0200-0000DD000000}"/>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00000000-0008-0000-0200-0000DE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3" name="テキスト ボックス 222">
          <a:extLst>
            <a:ext uri="{FF2B5EF4-FFF2-40B4-BE49-F238E27FC236}">
              <a16:creationId xmlns:a16="http://schemas.microsoft.com/office/drawing/2014/main" id="{00000000-0008-0000-0200-0000DF00000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00000000-0008-0000-0200-0000E0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5" name="テキスト ボックス 224">
          <a:extLst>
            <a:ext uri="{FF2B5EF4-FFF2-40B4-BE49-F238E27FC236}">
              <a16:creationId xmlns:a16="http://schemas.microsoft.com/office/drawing/2014/main" id="{00000000-0008-0000-0200-0000E100000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00000000-0008-0000-0200-0000E2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7" name="テキスト ボックス 226">
          <a:extLst>
            <a:ext uri="{FF2B5EF4-FFF2-40B4-BE49-F238E27FC236}">
              <a16:creationId xmlns:a16="http://schemas.microsoft.com/office/drawing/2014/main" id="{00000000-0008-0000-0200-0000E300000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00000000-0008-0000-0200-0000E4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9" name="テキスト ボックス 228">
          <a:extLst>
            <a:ext uri="{FF2B5EF4-FFF2-40B4-BE49-F238E27FC236}">
              <a16:creationId xmlns:a16="http://schemas.microsoft.com/office/drawing/2014/main" id="{00000000-0008-0000-0200-0000E5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体育館・プール】&#10;一人当たり面積グラフ枠">
          <a:extLst>
            <a:ext uri="{FF2B5EF4-FFF2-40B4-BE49-F238E27FC236}">
              <a16:creationId xmlns:a16="http://schemas.microsoft.com/office/drawing/2014/main" id="{00000000-0008-0000-0200-0000E6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152781</xdr:rowOff>
    </xdr:from>
    <xdr:to>
      <xdr:col>54</xdr:col>
      <xdr:colOff>189865</xdr:colOff>
      <xdr:row>64</xdr:row>
      <xdr:rowOff>65913</xdr:rowOff>
    </xdr:to>
    <xdr:cxnSp macro="">
      <xdr:nvCxnSpPr>
        <xdr:cNvPr id="231" name="直線コネクタ 230">
          <a:extLst>
            <a:ext uri="{FF2B5EF4-FFF2-40B4-BE49-F238E27FC236}">
              <a16:creationId xmlns:a16="http://schemas.microsoft.com/office/drawing/2014/main" id="{00000000-0008-0000-0200-0000E7000000}"/>
            </a:ext>
          </a:extLst>
        </xdr:cNvPr>
        <xdr:cNvCxnSpPr/>
      </xdr:nvCxnSpPr>
      <xdr:spPr>
        <a:xfrm flipV="1">
          <a:off x="10476865" y="9753981"/>
          <a:ext cx="0" cy="1284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69740</xdr:rowOff>
    </xdr:from>
    <xdr:ext cx="469744" cy="259045"/>
    <xdr:sp macro="" textlink="">
      <xdr:nvSpPr>
        <xdr:cNvPr id="232" name="【体育館・プール】&#10;一人当たり面積最小値テキスト">
          <a:extLst>
            <a:ext uri="{FF2B5EF4-FFF2-40B4-BE49-F238E27FC236}">
              <a16:creationId xmlns:a16="http://schemas.microsoft.com/office/drawing/2014/main" id="{00000000-0008-0000-0200-0000E8000000}"/>
            </a:ext>
          </a:extLst>
        </xdr:cNvPr>
        <xdr:cNvSpPr txBox="1"/>
      </xdr:nvSpPr>
      <xdr:spPr>
        <a:xfrm>
          <a:off x="10515600" y="11042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65913</xdr:rowOff>
    </xdr:from>
    <xdr:to>
      <xdr:col>55</xdr:col>
      <xdr:colOff>88900</xdr:colOff>
      <xdr:row>64</xdr:row>
      <xdr:rowOff>65913</xdr:rowOff>
    </xdr:to>
    <xdr:cxnSp macro="">
      <xdr:nvCxnSpPr>
        <xdr:cNvPr id="233" name="直線コネクタ 232">
          <a:extLst>
            <a:ext uri="{FF2B5EF4-FFF2-40B4-BE49-F238E27FC236}">
              <a16:creationId xmlns:a16="http://schemas.microsoft.com/office/drawing/2014/main" id="{00000000-0008-0000-0200-0000E9000000}"/>
            </a:ext>
          </a:extLst>
        </xdr:cNvPr>
        <xdr:cNvCxnSpPr/>
      </xdr:nvCxnSpPr>
      <xdr:spPr>
        <a:xfrm>
          <a:off x="10388600" y="11038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99458</xdr:rowOff>
    </xdr:from>
    <xdr:ext cx="469744" cy="259045"/>
    <xdr:sp macro="" textlink="">
      <xdr:nvSpPr>
        <xdr:cNvPr id="234" name="【体育館・プール】&#10;一人当たり面積最大値テキスト">
          <a:extLst>
            <a:ext uri="{FF2B5EF4-FFF2-40B4-BE49-F238E27FC236}">
              <a16:creationId xmlns:a16="http://schemas.microsoft.com/office/drawing/2014/main" id="{00000000-0008-0000-0200-0000EA000000}"/>
            </a:ext>
          </a:extLst>
        </xdr:cNvPr>
        <xdr:cNvSpPr txBox="1"/>
      </xdr:nvSpPr>
      <xdr:spPr>
        <a:xfrm>
          <a:off x="10515600" y="9529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152781</xdr:rowOff>
    </xdr:from>
    <xdr:to>
      <xdr:col>55</xdr:col>
      <xdr:colOff>88900</xdr:colOff>
      <xdr:row>56</xdr:row>
      <xdr:rowOff>152781</xdr:rowOff>
    </xdr:to>
    <xdr:cxnSp macro="">
      <xdr:nvCxnSpPr>
        <xdr:cNvPr id="235" name="直線コネクタ 234">
          <a:extLst>
            <a:ext uri="{FF2B5EF4-FFF2-40B4-BE49-F238E27FC236}">
              <a16:creationId xmlns:a16="http://schemas.microsoft.com/office/drawing/2014/main" id="{00000000-0008-0000-0200-0000EB000000}"/>
            </a:ext>
          </a:extLst>
        </xdr:cNvPr>
        <xdr:cNvCxnSpPr/>
      </xdr:nvCxnSpPr>
      <xdr:spPr>
        <a:xfrm>
          <a:off x="10388600" y="97539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119651</xdr:rowOff>
    </xdr:from>
    <xdr:ext cx="469744" cy="259045"/>
    <xdr:sp macro="" textlink="">
      <xdr:nvSpPr>
        <xdr:cNvPr id="236" name="【体育館・プール】&#10;一人当たり面積平均値テキスト">
          <a:extLst>
            <a:ext uri="{FF2B5EF4-FFF2-40B4-BE49-F238E27FC236}">
              <a16:creationId xmlns:a16="http://schemas.microsoft.com/office/drawing/2014/main" id="{00000000-0008-0000-0200-0000EC000000}"/>
            </a:ext>
          </a:extLst>
        </xdr:cNvPr>
        <xdr:cNvSpPr txBox="1"/>
      </xdr:nvSpPr>
      <xdr:spPr>
        <a:xfrm>
          <a:off x="10515600" y="107495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141224</xdr:rowOff>
    </xdr:from>
    <xdr:to>
      <xdr:col>55</xdr:col>
      <xdr:colOff>50800</xdr:colOff>
      <xdr:row>63</xdr:row>
      <xdr:rowOff>71374</xdr:rowOff>
    </xdr:to>
    <xdr:sp macro="" textlink="">
      <xdr:nvSpPr>
        <xdr:cNvPr id="237" name="フローチャート: 判断 236">
          <a:extLst>
            <a:ext uri="{FF2B5EF4-FFF2-40B4-BE49-F238E27FC236}">
              <a16:creationId xmlns:a16="http://schemas.microsoft.com/office/drawing/2014/main" id="{00000000-0008-0000-0200-0000ED000000}"/>
            </a:ext>
          </a:extLst>
        </xdr:cNvPr>
        <xdr:cNvSpPr/>
      </xdr:nvSpPr>
      <xdr:spPr>
        <a:xfrm>
          <a:off x="10426700" y="10771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140081</xdr:rowOff>
    </xdr:from>
    <xdr:to>
      <xdr:col>50</xdr:col>
      <xdr:colOff>165100</xdr:colOff>
      <xdr:row>63</xdr:row>
      <xdr:rowOff>70231</xdr:rowOff>
    </xdr:to>
    <xdr:sp macro="" textlink="">
      <xdr:nvSpPr>
        <xdr:cNvPr id="238" name="フローチャート: 判断 237">
          <a:extLst>
            <a:ext uri="{FF2B5EF4-FFF2-40B4-BE49-F238E27FC236}">
              <a16:creationId xmlns:a16="http://schemas.microsoft.com/office/drawing/2014/main" id="{00000000-0008-0000-0200-0000EE000000}"/>
            </a:ext>
          </a:extLst>
        </xdr:cNvPr>
        <xdr:cNvSpPr/>
      </xdr:nvSpPr>
      <xdr:spPr>
        <a:xfrm>
          <a:off x="9588500" y="10769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142748</xdr:rowOff>
    </xdr:from>
    <xdr:to>
      <xdr:col>46</xdr:col>
      <xdr:colOff>38100</xdr:colOff>
      <xdr:row>63</xdr:row>
      <xdr:rowOff>72898</xdr:rowOff>
    </xdr:to>
    <xdr:sp macro="" textlink="">
      <xdr:nvSpPr>
        <xdr:cNvPr id="239" name="フローチャート: 判断 238">
          <a:extLst>
            <a:ext uri="{FF2B5EF4-FFF2-40B4-BE49-F238E27FC236}">
              <a16:creationId xmlns:a16="http://schemas.microsoft.com/office/drawing/2014/main" id="{00000000-0008-0000-0200-0000EF000000}"/>
            </a:ext>
          </a:extLst>
        </xdr:cNvPr>
        <xdr:cNvSpPr/>
      </xdr:nvSpPr>
      <xdr:spPr>
        <a:xfrm>
          <a:off x="8699500" y="10772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145034</xdr:rowOff>
    </xdr:from>
    <xdr:to>
      <xdr:col>41</xdr:col>
      <xdr:colOff>101600</xdr:colOff>
      <xdr:row>63</xdr:row>
      <xdr:rowOff>75184</xdr:rowOff>
    </xdr:to>
    <xdr:sp macro="" textlink="">
      <xdr:nvSpPr>
        <xdr:cNvPr id="240" name="フローチャート: 判断 239">
          <a:extLst>
            <a:ext uri="{FF2B5EF4-FFF2-40B4-BE49-F238E27FC236}">
              <a16:creationId xmlns:a16="http://schemas.microsoft.com/office/drawing/2014/main" id="{00000000-0008-0000-0200-0000F0000000}"/>
            </a:ext>
          </a:extLst>
        </xdr:cNvPr>
        <xdr:cNvSpPr/>
      </xdr:nvSpPr>
      <xdr:spPr>
        <a:xfrm>
          <a:off x="7810500" y="10774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158750</xdr:rowOff>
    </xdr:from>
    <xdr:to>
      <xdr:col>36</xdr:col>
      <xdr:colOff>165100</xdr:colOff>
      <xdr:row>63</xdr:row>
      <xdr:rowOff>88900</xdr:rowOff>
    </xdr:to>
    <xdr:sp macro="" textlink="">
      <xdr:nvSpPr>
        <xdr:cNvPr id="241" name="フローチャート: 判断 240">
          <a:extLst>
            <a:ext uri="{FF2B5EF4-FFF2-40B4-BE49-F238E27FC236}">
              <a16:creationId xmlns:a16="http://schemas.microsoft.com/office/drawing/2014/main" id="{00000000-0008-0000-0200-0000F1000000}"/>
            </a:ext>
          </a:extLst>
        </xdr:cNvPr>
        <xdr:cNvSpPr/>
      </xdr:nvSpPr>
      <xdr:spPr>
        <a:xfrm>
          <a:off x="6921500" y="10788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200-0000F2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200-0000F3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200-0000F4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200-0000F5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00000000-0008-0000-0200-0000F6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53213</xdr:rowOff>
    </xdr:from>
    <xdr:to>
      <xdr:col>55</xdr:col>
      <xdr:colOff>50800</xdr:colOff>
      <xdr:row>62</xdr:row>
      <xdr:rowOff>154813</xdr:rowOff>
    </xdr:to>
    <xdr:sp macro="" textlink="">
      <xdr:nvSpPr>
        <xdr:cNvPr id="247" name="楕円 246">
          <a:extLst>
            <a:ext uri="{FF2B5EF4-FFF2-40B4-BE49-F238E27FC236}">
              <a16:creationId xmlns:a16="http://schemas.microsoft.com/office/drawing/2014/main" id="{00000000-0008-0000-0200-0000F7000000}"/>
            </a:ext>
          </a:extLst>
        </xdr:cNvPr>
        <xdr:cNvSpPr/>
      </xdr:nvSpPr>
      <xdr:spPr>
        <a:xfrm>
          <a:off x="10426700" y="10683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76090</xdr:rowOff>
    </xdr:from>
    <xdr:ext cx="469744" cy="259045"/>
    <xdr:sp macro="" textlink="">
      <xdr:nvSpPr>
        <xdr:cNvPr id="248" name="【体育館・プール】&#10;一人当たり面積該当値テキスト">
          <a:extLst>
            <a:ext uri="{FF2B5EF4-FFF2-40B4-BE49-F238E27FC236}">
              <a16:creationId xmlns:a16="http://schemas.microsoft.com/office/drawing/2014/main" id="{00000000-0008-0000-0200-0000F8000000}"/>
            </a:ext>
          </a:extLst>
        </xdr:cNvPr>
        <xdr:cNvSpPr txBox="1"/>
      </xdr:nvSpPr>
      <xdr:spPr>
        <a:xfrm>
          <a:off x="10515600" y="10534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58928</xdr:rowOff>
    </xdr:from>
    <xdr:to>
      <xdr:col>50</xdr:col>
      <xdr:colOff>165100</xdr:colOff>
      <xdr:row>62</xdr:row>
      <xdr:rowOff>160528</xdr:rowOff>
    </xdr:to>
    <xdr:sp macro="" textlink="">
      <xdr:nvSpPr>
        <xdr:cNvPr id="249" name="楕円 248">
          <a:extLst>
            <a:ext uri="{FF2B5EF4-FFF2-40B4-BE49-F238E27FC236}">
              <a16:creationId xmlns:a16="http://schemas.microsoft.com/office/drawing/2014/main" id="{00000000-0008-0000-0200-0000F9000000}"/>
            </a:ext>
          </a:extLst>
        </xdr:cNvPr>
        <xdr:cNvSpPr/>
      </xdr:nvSpPr>
      <xdr:spPr>
        <a:xfrm>
          <a:off x="9588500" y="10688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104013</xdr:rowOff>
    </xdr:from>
    <xdr:to>
      <xdr:col>55</xdr:col>
      <xdr:colOff>0</xdr:colOff>
      <xdr:row>62</xdr:row>
      <xdr:rowOff>109728</xdr:rowOff>
    </xdr:to>
    <xdr:cxnSp macro="">
      <xdr:nvCxnSpPr>
        <xdr:cNvPr id="250" name="直線コネクタ 249">
          <a:extLst>
            <a:ext uri="{FF2B5EF4-FFF2-40B4-BE49-F238E27FC236}">
              <a16:creationId xmlns:a16="http://schemas.microsoft.com/office/drawing/2014/main" id="{00000000-0008-0000-0200-0000FA000000}"/>
            </a:ext>
          </a:extLst>
        </xdr:cNvPr>
        <xdr:cNvCxnSpPr/>
      </xdr:nvCxnSpPr>
      <xdr:spPr>
        <a:xfrm flipV="1">
          <a:off x="9639300" y="10733913"/>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64262</xdr:rowOff>
    </xdr:from>
    <xdr:to>
      <xdr:col>46</xdr:col>
      <xdr:colOff>38100</xdr:colOff>
      <xdr:row>62</xdr:row>
      <xdr:rowOff>165862</xdr:rowOff>
    </xdr:to>
    <xdr:sp macro="" textlink="">
      <xdr:nvSpPr>
        <xdr:cNvPr id="251" name="楕円 250">
          <a:extLst>
            <a:ext uri="{FF2B5EF4-FFF2-40B4-BE49-F238E27FC236}">
              <a16:creationId xmlns:a16="http://schemas.microsoft.com/office/drawing/2014/main" id="{00000000-0008-0000-0200-0000FB000000}"/>
            </a:ext>
          </a:extLst>
        </xdr:cNvPr>
        <xdr:cNvSpPr/>
      </xdr:nvSpPr>
      <xdr:spPr>
        <a:xfrm>
          <a:off x="8699500" y="10694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109728</xdr:rowOff>
    </xdr:from>
    <xdr:to>
      <xdr:col>50</xdr:col>
      <xdr:colOff>114300</xdr:colOff>
      <xdr:row>62</xdr:row>
      <xdr:rowOff>115062</xdr:rowOff>
    </xdr:to>
    <xdr:cxnSp macro="">
      <xdr:nvCxnSpPr>
        <xdr:cNvPr id="252" name="直線コネクタ 251">
          <a:extLst>
            <a:ext uri="{FF2B5EF4-FFF2-40B4-BE49-F238E27FC236}">
              <a16:creationId xmlns:a16="http://schemas.microsoft.com/office/drawing/2014/main" id="{00000000-0008-0000-0200-0000FC000000}"/>
            </a:ext>
          </a:extLst>
        </xdr:cNvPr>
        <xdr:cNvCxnSpPr/>
      </xdr:nvCxnSpPr>
      <xdr:spPr>
        <a:xfrm flipV="1">
          <a:off x="8750300" y="10739628"/>
          <a:ext cx="88900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70358</xdr:rowOff>
    </xdr:from>
    <xdr:to>
      <xdr:col>41</xdr:col>
      <xdr:colOff>101600</xdr:colOff>
      <xdr:row>63</xdr:row>
      <xdr:rowOff>508</xdr:rowOff>
    </xdr:to>
    <xdr:sp macro="" textlink="">
      <xdr:nvSpPr>
        <xdr:cNvPr id="253" name="楕円 252">
          <a:extLst>
            <a:ext uri="{FF2B5EF4-FFF2-40B4-BE49-F238E27FC236}">
              <a16:creationId xmlns:a16="http://schemas.microsoft.com/office/drawing/2014/main" id="{00000000-0008-0000-0200-0000FD000000}"/>
            </a:ext>
          </a:extLst>
        </xdr:cNvPr>
        <xdr:cNvSpPr/>
      </xdr:nvSpPr>
      <xdr:spPr>
        <a:xfrm>
          <a:off x="7810500" y="10700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115062</xdr:rowOff>
    </xdr:from>
    <xdr:to>
      <xdr:col>45</xdr:col>
      <xdr:colOff>177800</xdr:colOff>
      <xdr:row>62</xdr:row>
      <xdr:rowOff>121158</xdr:rowOff>
    </xdr:to>
    <xdr:cxnSp macro="">
      <xdr:nvCxnSpPr>
        <xdr:cNvPr id="254" name="直線コネクタ 253">
          <a:extLst>
            <a:ext uri="{FF2B5EF4-FFF2-40B4-BE49-F238E27FC236}">
              <a16:creationId xmlns:a16="http://schemas.microsoft.com/office/drawing/2014/main" id="{00000000-0008-0000-0200-0000FE000000}"/>
            </a:ext>
          </a:extLst>
        </xdr:cNvPr>
        <xdr:cNvCxnSpPr/>
      </xdr:nvCxnSpPr>
      <xdr:spPr>
        <a:xfrm flipV="1">
          <a:off x="7861300" y="10744962"/>
          <a:ext cx="8890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77216</xdr:rowOff>
    </xdr:from>
    <xdr:to>
      <xdr:col>36</xdr:col>
      <xdr:colOff>165100</xdr:colOff>
      <xdr:row>63</xdr:row>
      <xdr:rowOff>7366</xdr:rowOff>
    </xdr:to>
    <xdr:sp macro="" textlink="">
      <xdr:nvSpPr>
        <xdr:cNvPr id="255" name="楕円 254">
          <a:extLst>
            <a:ext uri="{FF2B5EF4-FFF2-40B4-BE49-F238E27FC236}">
              <a16:creationId xmlns:a16="http://schemas.microsoft.com/office/drawing/2014/main" id="{00000000-0008-0000-0200-0000FF000000}"/>
            </a:ext>
          </a:extLst>
        </xdr:cNvPr>
        <xdr:cNvSpPr/>
      </xdr:nvSpPr>
      <xdr:spPr>
        <a:xfrm>
          <a:off x="6921500" y="10707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121158</xdr:rowOff>
    </xdr:from>
    <xdr:to>
      <xdr:col>41</xdr:col>
      <xdr:colOff>50800</xdr:colOff>
      <xdr:row>62</xdr:row>
      <xdr:rowOff>128016</xdr:rowOff>
    </xdr:to>
    <xdr:cxnSp macro="">
      <xdr:nvCxnSpPr>
        <xdr:cNvPr id="256" name="直線コネクタ 255">
          <a:extLst>
            <a:ext uri="{FF2B5EF4-FFF2-40B4-BE49-F238E27FC236}">
              <a16:creationId xmlns:a16="http://schemas.microsoft.com/office/drawing/2014/main" id="{00000000-0008-0000-0200-000000010000}"/>
            </a:ext>
          </a:extLst>
        </xdr:cNvPr>
        <xdr:cNvCxnSpPr/>
      </xdr:nvCxnSpPr>
      <xdr:spPr>
        <a:xfrm flipV="1">
          <a:off x="6972300" y="10751058"/>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63</xdr:row>
      <xdr:rowOff>61358</xdr:rowOff>
    </xdr:from>
    <xdr:ext cx="469744" cy="259045"/>
    <xdr:sp macro="" textlink="">
      <xdr:nvSpPr>
        <xdr:cNvPr id="257" name="n_1aveValue【体育館・プール】&#10;一人当たり面積">
          <a:extLst>
            <a:ext uri="{FF2B5EF4-FFF2-40B4-BE49-F238E27FC236}">
              <a16:creationId xmlns:a16="http://schemas.microsoft.com/office/drawing/2014/main" id="{00000000-0008-0000-0200-000001010000}"/>
            </a:ext>
          </a:extLst>
        </xdr:cNvPr>
        <xdr:cNvSpPr txBox="1"/>
      </xdr:nvSpPr>
      <xdr:spPr>
        <a:xfrm>
          <a:off x="9391727" y="10862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64025</xdr:rowOff>
    </xdr:from>
    <xdr:ext cx="469744" cy="259045"/>
    <xdr:sp macro="" textlink="">
      <xdr:nvSpPr>
        <xdr:cNvPr id="258" name="n_2aveValue【体育館・プール】&#10;一人当たり面積">
          <a:extLst>
            <a:ext uri="{FF2B5EF4-FFF2-40B4-BE49-F238E27FC236}">
              <a16:creationId xmlns:a16="http://schemas.microsoft.com/office/drawing/2014/main" id="{00000000-0008-0000-0200-000002010000}"/>
            </a:ext>
          </a:extLst>
        </xdr:cNvPr>
        <xdr:cNvSpPr txBox="1"/>
      </xdr:nvSpPr>
      <xdr:spPr>
        <a:xfrm>
          <a:off x="8515427" y="10865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66311</xdr:rowOff>
    </xdr:from>
    <xdr:ext cx="469744" cy="259045"/>
    <xdr:sp macro="" textlink="">
      <xdr:nvSpPr>
        <xdr:cNvPr id="259" name="n_3aveValue【体育館・プール】&#10;一人当たり面積">
          <a:extLst>
            <a:ext uri="{FF2B5EF4-FFF2-40B4-BE49-F238E27FC236}">
              <a16:creationId xmlns:a16="http://schemas.microsoft.com/office/drawing/2014/main" id="{00000000-0008-0000-0200-000003010000}"/>
            </a:ext>
          </a:extLst>
        </xdr:cNvPr>
        <xdr:cNvSpPr txBox="1"/>
      </xdr:nvSpPr>
      <xdr:spPr>
        <a:xfrm>
          <a:off x="7626427" y="10867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80027</xdr:rowOff>
    </xdr:from>
    <xdr:ext cx="469744" cy="259045"/>
    <xdr:sp macro="" textlink="">
      <xdr:nvSpPr>
        <xdr:cNvPr id="260" name="n_4aveValue【体育館・プール】&#10;一人当たり面積">
          <a:extLst>
            <a:ext uri="{FF2B5EF4-FFF2-40B4-BE49-F238E27FC236}">
              <a16:creationId xmlns:a16="http://schemas.microsoft.com/office/drawing/2014/main" id="{00000000-0008-0000-0200-000004010000}"/>
            </a:ext>
          </a:extLst>
        </xdr:cNvPr>
        <xdr:cNvSpPr txBox="1"/>
      </xdr:nvSpPr>
      <xdr:spPr>
        <a:xfrm>
          <a:off x="6737427" y="10881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61</xdr:row>
      <xdr:rowOff>5605</xdr:rowOff>
    </xdr:from>
    <xdr:ext cx="469744" cy="259045"/>
    <xdr:sp macro="" textlink="">
      <xdr:nvSpPr>
        <xdr:cNvPr id="261" name="n_1mainValue【体育館・プール】&#10;一人当たり面積">
          <a:extLst>
            <a:ext uri="{FF2B5EF4-FFF2-40B4-BE49-F238E27FC236}">
              <a16:creationId xmlns:a16="http://schemas.microsoft.com/office/drawing/2014/main" id="{00000000-0008-0000-0200-000005010000}"/>
            </a:ext>
          </a:extLst>
        </xdr:cNvPr>
        <xdr:cNvSpPr txBox="1"/>
      </xdr:nvSpPr>
      <xdr:spPr>
        <a:xfrm>
          <a:off x="9391727" y="10464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10939</xdr:rowOff>
    </xdr:from>
    <xdr:ext cx="469744" cy="259045"/>
    <xdr:sp macro="" textlink="">
      <xdr:nvSpPr>
        <xdr:cNvPr id="262" name="n_2mainValue【体育館・プール】&#10;一人当たり面積">
          <a:extLst>
            <a:ext uri="{FF2B5EF4-FFF2-40B4-BE49-F238E27FC236}">
              <a16:creationId xmlns:a16="http://schemas.microsoft.com/office/drawing/2014/main" id="{00000000-0008-0000-0200-000006010000}"/>
            </a:ext>
          </a:extLst>
        </xdr:cNvPr>
        <xdr:cNvSpPr txBox="1"/>
      </xdr:nvSpPr>
      <xdr:spPr>
        <a:xfrm>
          <a:off x="8515427" y="10469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17035</xdr:rowOff>
    </xdr:from>
    <xdr:ext cx="469744" cy="259045"/>
    <xdr:sp macro="" textlink="">
      <xdr:nvSpPr>
        <xdr:cNvPr id="263" name="n_3mainValue【体育館・プール】&#10;一人当たり面積">
          <a:extLst>
            <a:ext uri="{FF2B5EF4-FFF2-40B4-BE49-F238E27FC236}">
              <a16:creationId xmlns:a16="http://schemas.microsoft.com/office/drawing/2014/main" id="{00000000-0008-0000-0200-000007010000}"/>
            </a:ext>
          </a:extLst>
        </xdr:cNvPr>
        <xdr:cNvSpPr txBox="1"/>
      </xdr:nvSpPr>
      <xdr:spPr>
        <a:xfrm>
          <a:off x="7626427" y="10475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23893</xdr:rowOff>
    </xdr:from>
    <xdr:ext cx="469744" cy="259045"/>
    <xdr:sp macro="" textlink="">
      <xdr:nvSpPr>
        <xdr:cNvPr id="264" name="n_4mainValue【体育館・プール】&#10;一人当たり面積">
          <a:extLst>
            <a:ext uri="{FF2B5EF4-FFF2-40B4-BE49-F238E27FC236}">
              <a16:creationId xmlns:a16="http://schemas.microsoft.com/office/drawing/2014/main" id="{00000000-0008-0000-0200-000008010000}"/>
            </a:ext>
          </a:extLst>
        </xdr:cNvPr>
        <xdr:cNvSpPr txBox="1"/>
      </xdr:nvSpPr>
      <xdr:spPr>
        <a:xfrm>
          <a:off x="6737427" y="10482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a:extLst>
            <a:ext uri="{FF2B5EF4-FFF2-40B4-BE49-F238E27FC236}">
              <a16:creationId xmlns:a16="http://schemas.microsoft.com/office/drawing/2014/main" id="{00000000-0008-0000-0200-000009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a:extLst>
            <a:ext uri="{FF2B5EF4-FFF2-40B4-BE49-F238E27FC236}">
              <a16:creationId xmlns:a16="http://schemas.microsoft.com/office/drawing/2014/main" id="{00000000-0008-0000-0200-00000A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a:extLst>
            <a:ext uri="{FF2B5EF4-FFF2-40B4-BE49-F238E27FC236}">
              <a16:creationId xmlns:a16="http://schemas.microsoft.com/office/drawing/2014/main" id="{00000000-0008-0000-0200-00000B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a:extLst>
            <a:ext uri="{FF2B5EF4-FFF2-40B4-BE49-F238E27FC236}">
              <a16:creationId xmlns:a16="http://schemas.microsoft.com/office/drawing/2014/main" id="{00000000-0008-0000-0200-00000C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a:extLst>
            <a:ext uri="{FF2B5EF4-FFF2-40B4-BE49-F238E27FC236}">
              <a16:creationId xmlns:a16="http://schemas.microsoft.com/office/drawing/2014/main" id="{00000000-0008-0000-0200-00000D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a:extLst>
            <a:ext uri="{FF2B5EF4-FFF2-40B4-BE49-F238E27FC236}">
              <a16:creationId xmlns:a16="http://schemas.microsoft.com/office/drawing/2014/main" id="{00000000-0008-0000-0200-00000E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a:extLst>
            <a:ext uri="{FF2B5EF4-FFF2-40B4-BE49-F238E27FC236}">
              <a16:creationId xmlns:a16="http://schemas.microsoft.com/office/drawing/2014/main" id="{00000000-0008-0000-0200-00000F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a:extLst>
            <a:ext uri="{FF2B5EF4-FFF2-40B4-BE49-F238E27FC236}">
              <a16:creationId xmlns:a16="http://schemas.microsoft.com/office/drawing/2014/main" id="{00000000-0008-0000-0200-000010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3" name="テキスト ボックス 272">
          <a:extLst>
            <a:ext uri="{FF2B5EF4-FFF2-40B4-BE49-F238E27FC236}">
              <a16:creationId xmlns:a16="http://schemas.microsoft.com/office/drawing/2014/main" id="{00000000-0008-0000-0200-000011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a:extLst>
            <a:ext uri="{FF2B5EF4-FFF2-40B4-BE49-F238E27FC236}">
              <a16:creationId xmlns:a16="http://schemas.microsoft.com/office/drawing/2014/main" id="{00000000-0008-0000-0200-000012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5" name="テキスト ボックス 274">
          <a:extLst>
            <a:ext uri="{FF2B5EF4-FFF2-40B4-BE49-F238E27FC236}">
              <a16:creationId xmlns:a16="http://schemas.microsoft.com/office/drawing/2014/main" id="{00000000-0008-0000-0200-000013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6" name="直線コネクタ 275">
          <a:extLst>
            <a:ext uri="{FF2B5EF4-FFF2-40B4-BE49-F238E27FC236}">
              <a16:creationId xmlns:a16="http://schemas.microsoft.com/office/drawing/2014/main" id="{00000000-0008-0000-0200-000014010000}"/>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7" name="テキスト ボックス 276">
          <a:extLst>
            <a:ext uri="{FF2B5EF4-FFF2-40B4-BE49-F238E27FC236}">
              <a16:creationId xmlns:a16="http://schemas.microsoft.com/office/drawing/2014/main" id="{00000000-0008-0000-0200-000015010000}"/>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8" name="直線コネクタ 277">
          <a:extLst>
            <a:ext uri="{FF2B5EF4-FFF2-40B4-BE49-F238E27FC236}">
              <a16:creationId xmlns:a16="http://schemas.microsoft.com/office/drawing/2014/main" id="{00000000-0008-0000-0200-000016010000}"/>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9" name="テキスト ボックス 278">
          <a:extLst>
            <a:ext uri="{FF2B5EF4-FFF2-40B4-BE49-F238E27FC236}">
              <a16:creationId xmlns:a16="http://schemas.microsoft.com/office/drawing/2014/main" id="{00000000-0008-0000-0200-000017010000}"/>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80" name="直線コネクタ 279">
          <a:extLst>
            <a:ext uri="{FF2B5EF4-FFF2-40B4-BE49-F238E27FC236}">
              <a16:creationId xmlns:a16="http://schemas.microsoft.com/office/drawing/2014/main" id="{00000000-0008-0000-0200-000018010000}"/>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1" name="テキスト ボックス 280">
          <a:extLst>
            <a:ext uri="{FF2B5EF4-FFF2-40B4-BE49-F238E27FC236}">
              <a16:creationId xmlns:a16="http://schemas.microsoft.com/office/drawing/2014/main" id="{00000000-0008-0000-0200-000019010000}"/>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2" name="直線コネクタ 281">
          <a:extLst>
            <a:ext uri="{FF2B5EF4-FFF2-40B4-BE49-F238E27FC236}">
              <a16:creationId xmlns:a16="http://schemas.microsoft.com/office/drawing/2014/main" id="{00000000-0008-0000-0200-00001A010000}"/>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3" name="テキスト ボックス 282">
          <a:extLst>
            <a:ext uri="{FF2B5EF4-FFF2-40B4-BE49-F238E27FC236}">
              <a16:creationId xmlns:a16="http://schemas.microsoft.com/office/drawing/2014/main" id="{00000000-0008-0000-0200-00001B010000}"/>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4" name="直線コネクタ 283">
          <a:extLst>
            <a:ext uri="{FF2B5EF4-FFF2-40B4-BE49-F238E27FC236}">
              <a16:creationId xmlns:a16="http://schemas.microsoft.com/office/drawing/2014/main" id="{00000000-0008-0000-0200-00001C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5" name="テキスト ボックス 284">
          <a:extLst>
            <a:ext uri="{FF2B5EF4-FFF2-40B4-BE49-F238E27FC236}">
              <a16:creationId xmlns:a16="http://schemas.microsoft.com/office/drawing/2014/main" id="{00000000-0008-0000-0200-00001D010000}"/>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6" name="【福祉施設】&#10;有形固定資産減価償却率グラフ枠">
          <a:extLst>
            <a:ext uri="{FF2B5EF4-FFF2-40B4-BE49-F238E27FC236}">
              <a16:creationId xmlns:a16="http://schemas.microsoft.com/office/drawing/2014/main" id="{00000000-0008-0000-0200-00001E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76963</xdr:rowOff>
    </xdr:from>
    <xdr:to>
      <xdr:col>24</xdr:col>
      <xdr:colOff>62865</xdr:colOff>
      <xdr:row>86</xdr:row>
      <xdr:rowOff>38100</xdr:rowOff>
    </xdr:to>
    <xdr:cxnSp macro="">
      <xdr:nvCxnSpPr>
        <xdr:cNvPr id="287" name="直線コネクタ 286">
          <a:extLst>
            <a:ext uri="{FF2B5EF4-FFF2-40B4-BE49-F238E27FC236}">
              <a16:creationId xmlns:a16="http://schemas.microsoft.com/office/drawing/2014/main" id="{00000000-0008-0000-0200-00001F010000}"/>
            </a:ext>
          </a:extLst>
        </xdr:cNvPr>
        <xdr:cNvCxnSpPr/>
      </xdr:nvCxnSpPr>
      <xdr:spPr>
        <a:xfrm flipV="1">
          <a:off x="4634865" y="13621513"/>
          <a:ext cx="0" cy="11612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8" name="【福祉施設】&#10;有形固定資産減価償却率最小値テキスト">
          <a:extLst>
            <a:ext uri="{FF2B5EF4-FFF2-40B4-BE49-F238E27FC236}">
              <a16:creationId xmlns:a16="http://schemas.microsoft.com/office/drawing/2014/main" id="{00000000-0008-0000-0200-000020010000}"/>
            </a:ext>
          </a:extLst>
        </xdr:cNvPr>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9" name="直線コネクタ 288">
          <a:extLst>
            <a:ext uri="{FF2B5EF4-FFF2-40B4-BE49-F238E27FC236}">
              <a16:creationId xmlns:a16="http://schemas.microsoft.com/office/drawing/2014/main" id="{00000000-0008-0000-0200-000021010000}"/>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23640</xdr:rowOff>
    </xdr:from>
    <xdr:ext cx="405111" cy="259045"/>
    <xdr:sp macro="" textlink="">
      <xdr:nvSpPr>
        <xdr:cNvPr id="290" name="【福祉施設】&#10;有形固定資産減価償却率最大値テキスト">
          <a:extLst>
            <a:ext uri="{FF2B5EF4-FFF2-40B4-BE49-F238E27FC236}">
              <a16:creationId xmlns:a16="http://schemas.microsoft.com/office/drawing/2014/main" id="{00000000-0008-0000-0200-000022010000}"/>
            </a:ext>
          </a:extLst>
        </xdr:cNvPr>
        <xdr:cNvSpPr txBox="1"/>
      </xdr:nvSpPr>
      <xdr:spPr>
        <a:xfrm>
          <a:off x="4673600" y="13396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76963</xdr:rowOff>
    </xdr:from>
    <xdr:to>
      <xdr:col>24</xdr:col>
      <xdr:colOff>152400</xdr:colOff>
      <xdr:row>79</xdr:row>
      <xdr:rowOff>76963</xdr:rowOff>
    </xdr:to>
    <xdr:cxnSp macro="">
      <xdr:nvCxnSpPr>
        <xdr:cNvPr id="291" name="直線コネクタ 290">
          <a:extLst>
            <a:ext uri="{FF2B5EF4-FFF2-40B4-BE49-F238E27FC236}">
              <a16:creationId xmlns:a16="http://schemas.microsoft.com/office/drawing/2014/main" id="{00000000-0008-0000-0200-000023010000}"/>
            </a:ext>
          </a:extLst>
        </xdr:cNvPr>
        <xdr:cNvCxnSpPr/>
      </xdr:nvCxnSpPr>
      <xdr:spPr>
        <a:xfrm>
          <a:off x="4546600" y="13621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14749</xdr:rowOff>
    </xdr:from>
    <xdr:ext cx="405111" cy="259045"/>
    <xdr:sp macro="" textlink="">
      <xdr:nvSpPr>
        <xdr:cNvPr id="292" name="【福祉施設】&#10;有形固定資産減価償却率平均値テキスト">
          <a:extLst>
            <a:ext uri="{FF2B5EF4-FFF2-40B4-BE49-F238E27FC236}">
              <a16:creationId xmlns:a16="http://schemas.microsoft.com/office/drawing/2014/main" id="{00000000-0008-0000-0200-000024010000}"/>
            </a:ext>
          </a:extLst>
        </xdr:cNvPr>
        <xdr:cNvSpPr txBox="1"/>
      </xdr:nvSpPr>
      <xdr:spPr>
        <a:xfrm>
          <a:off x="4673600" y="139021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163322</xdr:rowOff>
    </xdr:from>
    <xdr:to>
      <xdr:col>24</xdr:col>
      <xdr:colOff>114300</xdr:colOff>
      <xdr:row>82</xdr:row>
      <xdr:rowOff>93472</xdr:rowOff>
    </xdr:to>
    <xdr:sp macro="" textlink="">
      <xdr:nvSpPr>
        <xdr:cNvPr id="293" name="フローチャート: 判断 292">
          <a:extLst>
            <a:ext uri="{FF2B5EF4-FFF2-40B4-BE49-F238E27FC236}">
              <a16:creationId xmlns:a16="http://schemas.microsoft.com/office/drawing/2014/main" id="{00000000-0008-0000-0200-000025010000}"/>
            </a:ext>
          </a:extLst>
        </xdr:cNvPr>
        <xdr:cNvSpPr/>
      </xdr:nvSpPr>
      <xdr:spPr>
        <a:xfrm>
          <a:off x="4584700" y="14050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145035</xdr:rowOff>
    </xdr:from>
    <xdr:to>
      <xdr:col>20</xdr:col>
      <xdr:colOff>38100</xdr:colOff>
      <xdr:row>82</xdr:row>
      <xdr:rowOff>75185</xdr:rowOff>
    </xdr:to>
    <xdr:sp macro="" textlink="">
      <xdr:nvSpPr>
        <xdr:cNvPr id="294" name="フローチャート: 判断 293">
          <a:extLst>
            <a:ext uri="{FF2B5EF4-FFF2-40B4-BE49-F238E27FC236}">
              <a16:creationId xmlns:a16="http://schemas.microsoft.com/office/drawing/2014/main" id="{00000000-0008-0000-0200-000026010000}"/>
            </a:ext>
          </a:extLst>
        </xdr:cNvPr>
        <xdr:cNvSpPr/>
      </xdr:nvSpPr>
      <xdr:spPr>
        <a:xfrm>
          <a:off x="3746500" y="14032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97028</xdr:rowOff>
    </xdr:from>
    <xdr:to>
      <xdr:col>15</xdr:col>
      <xdr:colOff>101600</xdr:colOff>
      <xdr:row>82</xdr:row>
      <xdr:rowOff>27178</xdr:rowOff>
    </xdr:to>
    <xdr:sp macro="" textlink="">
      <xdr:nvSpPr>
        <xdr:cNvPr id="295" name="フローチャート: 判断 294">
          <a:extLst>
            <a:ext uri="{FF2B5EF4-FFF2-40B4-BE49-F238E27FC236}">
              <a16:creationId xmlns:a16="http://schemas.microsoft.com/office/drawing/2014/main" id="{00000000-0008-0000-0200-000027010000}"/>
            </a:ext>
          </a:extLst>
        </xdr:cNvPr>
        <xdr:cNvSpPr/>
      </xdr:nvSpPr>
      <xdr:spPr>
        <a:xfrm>
          <a:off x="2857500" y="13984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58165</xdr:rowOff>
    </xdr:from>
    <xdr:to>
      <xdr:col>10</xdr:col>
      <xdr:colOff>165100</xdr:colOff>
      <xdr:row>81</xdr:row>
      <xdr:rowOff>159765</xdr:rowOff>
    </xdr:to>
    <xdr:sp macro="" textlink="">
      <xdr:nvSpPr>
        <xdr:cNvPr id="296" name="フローチャート: 判断 295">
          <a:extLst>
            <a:ext uri="{FF2B5EF4-FFF2-40B4-BE49-F238E27FC236}">
              <a16:creationId xmlns:a16="http://schemas.microsoft.com/office/drawing/2014/main" id="{00000000-0008-0000-0200-000028010000}"/>
            </a:ext>
          </a:extLst>
        </xdr:cNvPr>
        <xdr:cNvSpPr/>
      </xdr:nvSpPr>
      <xdr:spPr>
        <a:xfrm>
          <a:off x="1968500" y="13945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10161</xdr:rowOff>
    </xdr:from>
    <xdr:to>
      <xdr:col>6</xdr:col>
      <xdr:colOff>38100</xdr:colOff>
      <xdr:row>81</xdr:row>
      <xdr:rowOff>111761</xdr:rowOff>
    </xdr:to>
    <xdr:sp macro="" textlink="">
      <xdr:nvSpPr>
        <xdr:cNvPr id="297" name="フローチャート: 判断 296">
          <a:extLst>
            <a:ext uri="{FF2B5EF4-FFF2-40B4-BE49-F238E27FC236}">
              <a16:creationId xmlns:a16="http://schemas.microsoft.com/office/drawing/2014/main" id="{00000000-0008-0000-0200-000029010000}"/>
            </a:ext>
          </a:extLst>
        </xdr:cNvPr>
        <xdr:cNvSpPr/>
      </xdr:nvSpPr>
      <xdr:spPr>
        <a:xfrm>
          <a:off x="1079500" y="1389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0000000-0008-0000-0200-00002A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200-00002B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200-00002C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200-00002D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200-00002E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92456</xdr:rowOff>
    </xdr:from>
    <xdr:to>
      <xdr:col>24</xdr:col>
      <xdr:colOff>114300</xdr:colOff>
      <xdr:row>85</xdr:row>
      <xdr:rowOff>22606</xdr:rowOff>
    </xdr:to>
    <xdr:sp macro="" textlink="">
      <xdr:nvSpPr>
        <xdr:cNvPr id="303" name="楕円 302">
          <a:extLst>
            <a:ext uri="{FF2B5EF4-FFF2-40B4-BE49-F238E27FC236}">
              <a16:creationId xmlns:a16="http://schemas.microsoft.com/office/drawing/2014/main" id="{00000000-0008-0000-0200-00002F010000}"/>
            </a:ext>
          </a:extLst>
        </xdr:cNvPr>
        <xdr:cNvSpPr/>
      </xdr:nvSpPr>
      <xdr:spPr>
        <a:xfrm>
          <a:off x="4584700" y="14494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70883</xdr:rowOff>
    </xdr:from>
    <xdr:ext cx="405111" cy="259045"/>
    <xdr:sp macro="" textlink="">
      <xdr:nvSpPr>
        <xdr:cNvPr id="304" name="【福祉施設】&#10;有形固定資産減価償却率該当値テキスト">
          <a:extLst>
            <a:ext uri="{FF2B5EF4-FFF2-40B4-BE49-F238E27FC236}">
              <a16:creationId xmlns:a16="http://schemas.microsoft.com/office/drawing/2014/main" id="{00000000-0008-0000-0200-000030010000}"/>
            </a:ext>
          </a:extLst>
        </xdr:cNvPr>
        <xdr:cNvSpPr txBox="1"/>
      </xdr:nvSpPr>
      <xdr:spPr>
        <a:xfrm>
          <a:off x="4673600" y="14472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74168</xdr:rowOff>
    </xdr:from>
    <xdr:to>
      <xdr:col>20</xdr:col>
      <xdr:colOff>38100</xdr:colOff>
      <xdr:row>85</xdr:row>
      <xdr:rowOff>4318</xdr:rowOff>
    </xdr:to>
    <xdr:sp macro="" textlink="">
      <xdr:nvSpPr>
        <xdr:cNvPr id="305" name="楕円 304">
          <a:extLst>
            <a:ext uri="{FF2B5EF4-FFF2-40B4-BE49-F238E27FC236}">
              <a16:creationId xmlns:a16="http://schemas.microsoft.com/office/drawing/2014/main" id="{00000000-0008-0000-0200-000031010000}"/>
            </a:ext>
          </a:extLst>
        </xdr:cNvPr>
        <xdr:cNvSpPr/>
      </xdr:nvSpPr>
      <xdr:spPr>
        <a:xfrm>
          <a:off x="3746500" y="14475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124968</xdr:rowOff>
    </xdr:from>
    <xdr:to>
      <xdr:col>24</xdr:col>
      <xdr:colOff>63500</xdr:colOff>
      <xdr:row>84</xdr:row>
      <xdr:rowOff>143256</xdr:rowOff>
    </xdr:to>
    <xdr:cxnSp macro="">
      <xdr:nvCxnSpPr>
        <xdr:cNvPr id="306" name="直線コネクタ 305">
          <a:extLst>
            <a:ext uri="{FF2B5EF4-FFF2-40B4-BE49-F238E27FC236}">
              <a16:creationId xmlns:a16="http://schemas.microsoft.com/office/drawing/2014/main" id="{00000000-0008-0000-0200-000032010000}"/>
            </a:ext>
          </a:extLst>
        </xdr:cNvPr>
        <xdr:cNvCxnSpPr/>
      </xdr:nvCxnSpPr>
      <xdr:spPr>
        <a:xfrm>
          <a:off x="3797300" y="14526768"/>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19304</xdr:rowOff>
    </xdr:from>
    <xdr:to>
      <xdr:col>15</xdr:col>
      <xdr:colOff>101600</xdr:colOff>
      <xdr:row>84</xdr:row>
      <xdr:rowOff>120904</xdr:rowOff>
    </xdr:to>
    <xdr:sp macro="" textlink="">
      <xdr:nvSpPr>
        <xdr:cNvPr id="307" name="楕円 306">
          <a:extLst>
            <a:ext uri="{FF2B5EF4-FFF2-40B4-BE49-F238E27FC236}">
              <a16:creationId xmlns:a16="http://schemas.microsoft.com/office/drawing/2014/main" id="{00000000-0008-0000-0200-000033010000}"/>
            </a:ext>
          </a:extLst>
        </xdr:cNvPr>
        <xdr:cNvSpPr/>
      </xdr:nvSpPr>
      <xdr:spPr>
        <a:xfrm>
          <a:off x="2857500" y="14421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70104</xdr:rowOff>
    </xdr:from>
    <xdr:to>
      <xdr:col>19</xdr:col>
      <xdr:colOff>177800</xdr:colOff>
      <xdr:row>84</xdr:row>
      <xdr:rowOff>124968</xdr:rowOff>
    </xdr:to>
    <xdr:cxnSp macro="">
      <xdr:nvCxnSpPr>
        <xdr:cNvPr id="308" name="直線コネクタ 307">
          <a:extLst>
            <a:ext uri="{FF2B5EF4-FFF2-40B4-BE49-F238E27FC236}">
              <a16:creationId xmlns:a16="http://schemas.microsoft.com/office/drawing/2014/main" id="{00000000-0008-0000-0200-000034010000}"/>
            </a:ext>
          </a:extLst>
        </xdr:cNvPr>
        <xdr:cNvCxnSpPr/>
      </xdr:nvCxnSpPr>
      <xdr:spPr>
        <a:xfrm>
          <a:off x="2908300" y="14471904"/>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138176</xdr:rowOff>
    </xdr:from>
    <xdr:to>
      <xdr:col>10</xdr:col>
      <xdr:colOff>165100</xdr:colOff>
      <xdr:row>84</xdr:row>
      <xdr:rowOff>68326</xdr:rowOff>
    </xdr:to>
    <xdr:sp macro="" textlink="">
      <xdr:nvSpPr>
        <xdr:cNvPr id="309" name="楕円 308">
          <a:extLst>
            <a:ext uri="{FF2B5EF4-FFF2-40B4-BE49-F238E27FC236}">
              <a16:creationId xmlns:a16="http://schemas.microsoft.com/office/drawing/2014/main" id="{00000000-0008-0000-0200-000035010000}"/>
            </a:ext>
          </a:extLst>
        </xdr:cNvPr>
        <xdr:cNvSpPr/>
      </xdr:nvSpPr>
      <xdr:spPr>
        <a:xfrm>
          <a:off x="1968500" y="14368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17526</xdr:rowOff>
    </xdr:from>
    <xdr:to>
      <xdr:col>15</xdr:col>
      <xdr:colOff>50800</xdr:colOff>
      <xdr:row>84</xdr:row>
      <xdr:rowOff>70104</xdr:rowOff>
    </xdr:to>
    <xdr:cxnSp macro="">
      <xdr:nvCxnSpPr>
        <xdr:cNvPr id="310" name="直線コネクタ 309">
          <a:extLst>
            <a:ext uri="{FF2B5EF4-FFF2-40B4-BE49-F238E27FC236}">
              <a16:creationId xmlns:a16="http://schemas.microsoft.com/office/drawing/2014/main" id="{00000000-0008-0000-0200-000036010000}"/>
            </a:ext>
          </a:extLst>
        </xdr:cNvPr>
        <xdr:cNvCxnSpPr/>
      </xdr:nvCxnSpPr>
      <xdr:spPr>
        <a:xfrm>
          <a:off x="2019300" y="14419326"/>
          <a:ext cx="8890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92456</xdr:rowOff>
    </xdr:from>
    <xdr:to>
      <xdr:col>6</xdr:col>
      <xdr:colOff>38100</xdr:colOff>
      <xdr:row>84</xdr:row>
      <xdr:rowOff>22606</xdr:rowOff>
    </xdr:to>
    <xdr:sp macro="" textlink="">
      <xdr:nvSpPr>
        <xdr:cNvPr id="311" name="楕円 310">
          <a:extLst>
            <a:ext uri="{FF2B5EF4-FFF2-40B4-BE49-F238E27FC236}">
              <a16:creationId xmlns:a16="http://schemas.microsoft.com/office/drawing/2014/main" id="{00000000-0008-0000-0200-000037010000}"/>
            </a:ext>
          </a:extLst>
        </xdr:cNvPr>
        <xdr:cNvSpPr/>
      </xdr:nvSpPr>
      <xdr:spPr>
        <a:xfrm>
          <a:off x="1079500" y="14322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143256</xdr:rowOff>
    </xdr:from>
    <xdr:to>
      <xdr:col>10</xdr:col>
      <xdr:colOff>114300</xdr:colOff>
      <xdr:row>84</xdr:row>
      <xdr:rowOff>17526</xdr:rowOff>
    </xdr:to>
    <xdr:cxnSp macro="">
      <xdr:nvCxnSpPr>
        <xdr:cNvPr id="312" name="直線コネクタ 311">
          <a:extLst>
            <a:ext uri="{FF2B5EF4-FFF2-40B4-BE49-F238E27FC236}">
              <a16:creationId xmlns:a16="http://schemas.microsoft.com/office/drawing/2014/main" id="{00000000-0008-0000-0200-000038010000}"/>
            </a:ext>
          </a:extLst>
        </xdr:cNvPr>
        <xdr:cNvCxnSpPr/>
      </xdr:nvCxnSpPr>
      <xdr:spPr>
        <a:xfrm>
          <a:off x="1130300" y="14373606"/>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91712</xdr:rowOff>
    </xdr:from>
    <xdr:ext cx="405111" cy="259045"/>
    <xdr:sp macro="" textlink="">
      <xdr:nvSpPr>
        <xdr:cNvPr id="313" name="n_1aveValue【福祉施設】&#10;有形固定資産減価償却率">
          <a:extLst>
            <a:ext uri="{FF2B5EF4-FFF2-40B4-BE49-F238E27FC236}">
              <a16:creationId xmlns:a16="http://schemas.microsoft.com/office/drawing/2014/main" id="{00000000-0008-0000-0200-000039010000}"/>
            </a:ext>
          </a:extLst>
        </xdr:cNvPr>
        <xdr:cNvSpPr txBox="1"/>
      </xdr:nvSpPr>
      <xdr:spPr>
        <a:xfrm>
          <a:off x="3582044" y="13807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43705</xdr:rowOff>
    </xdr:from>
    <xdr:ext cx="405111" cy="259045"/>
    <xdr:sp macro="" textlink="">
      <xdr:nvSpPr>
        <xdr:cNvPr id="314" name="n_2aveValue【福祉施設】&#10;有形固定資産減価償却率">
          <a:extLst>
            <a:ext uri="{FF2B5EF4-FFF2-40B4-BE49-F238E27FC236}">
              <a16:creationId xmlns:a16="http://schemas.microsoft.com/office/drawing/2014/main" id="{00000000-0008-0000-0200-00003A010000}"/>
            </a:ext>
          </a:extLst>
        </xdr:cNvPr>
        <xdr:cNvSpPr txBox="1"/>
      </xdr:nvSpPr>
      <xdr:spPr>
        <a:xfrm>
          <a:off x="2705744" y="13759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4842</xdr:rowOff>
    </xdr:from>
    <xdr:ext cx="405111" cy="259045"/>
    <xdr:sp macro="" textlink="">
      <xdr:nvSpPr>
        <xdr:cNvPr id="315" name="n_3aveValue【福祉施設】&#10;有形固定資産減価償却率">
          <a:extLst>
            <a:ext uri="{FF2B5EF4-FFF2-40B4-BE49-F238E27FC236}">
              <a16:creationId xmlns:a16="http://schemas.microsoft.com/office/drawing/2014/main" id="{00000000-0008-0000-0200-00003B010000}"/>
            </a:ext>
          </a:extLst>
        </xdr:cNvPr>
        <xdr:cNvSpPr txBox="1"/>
      </xdr:nvSpPr>
      <xdr:spPr>
        <a:xfrm>
          <a:off x="1816744" y="1372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128288</xdr:rowOff>
    </xdr:from>
    <xdr:ext cx="405111" cy="259045"/>
    <xdr:sp macro="" textlink="">
      <xdr:nvSpPr>
        <xdr:cNvPr id="316" name="n_4aveValue【福祉施設】&#10;有形固定資産減価償却率">
          <a:extLst>
            <a:ext uri="{FF2B5EF4-FFF2-40B4-BE49-F238E27FC236}">
              <a16:creationId xmlns:a16="http://schemas.microsoft.com/office/drawing/2014/main" id="{00000000-0008-0000-0200-00003C010000}"/>
            </a:ext>
          </a:extLst>
        </xdr:cNvPr>
        <xdr:cNvSpPr txBox="1"/>
      </xdr:nvSpPr>
      <xdr:spPr>
        <a:xfrm>
          <a:off x="927744" y="13672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166895</xdr:rowOff>
    </xdr:from>
    <xdr:ext cx="405111" cy="259045"/>
    <xdr:sp macro="" textlink="">
      <xdr:nvSpPr>
        <xdr:cNvPr id="317" name="n_1mainValue【福祉施設】&#10;有形固定資産減価償却率">
          <a:extLst>
            <a:ext uri="{FF2B5EF4-FFF2-40B4-BE49-F238E27FC236}">
              <a16:creationId xmlns:a16="http://schemas.microsoft.com/office/drawing/2014/main" id="{00000000-0008-0000-0200-00003D010000}"/>
            </a:ext>
          </a:extLst>
        </xdr:cNvPr>
        <xdr:cNvSpPr txBox="1"/>
      </xdr:nvSpPr>
      <xdr:spPr>
        <a:xfrm>
          <a:off x="3582044" y="145686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112031</xdr:rowOff>
    </xdr:from>
    <xdr:ext cx="405111" cy="259045"/>
    <xdr:sp macro="" textlink="">
      <xdr:nvSpPr>
        <xdr:cNvPr id="318" name="n_2mainValue【福祉施設】&#10;有形固定資産減価償却率">
          <a:extLst>
            <a:ext uri="{FF2B5EF4-FFF2-40B4-BE49-F238E27FC236}">
              <a16:creationId xmlns:a16="http://schemas.microsoft.com/office/drawing/2014/main" id="{00000000-0008-0000-0200-00003E010000}"/>
            </a:ext>
          </a:extLst>
        </xdr:cNvPr>
        <xdr:cNvSpPr txBox="1"/>
      </xdr:nvSpPr>
      <xdr:spPr>
        <a:xfrm>
          <a:off x="2705744" y="14513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59453</xdr:rowOff>
    </xdr:from>
    <xdr:ext cx="405111" cy="259045"/>
    <xdr:sp macro="" textlink="">
      <xdr:nvSpPr>
        <xdr:cNvPr id="319" name="n_3mainValue【福祉施設】&#10;有形固定資産減価償却率">
          <a:extLst>
            <a:ext uri="{FF2B5EF4-FFF2-40B4-BE49-F238E27FC236}">
              <a16:creationId xmlns:a16="http://schemas.microsoft.com/office/drawing/2014/main" id="{00000000-0008-0000-0200-00003F010000}"/>
            </a:ext>
          </a:extLst>
        </xdr:cNvPr>
        <xdr:cNvSpPr txBox="1"/>
      </xdr:nvSpPr>
      <xdr:spPr>
        <a:xfrm>
          <a:off x="1816744" y="14461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13733</xdr:rowOff>
    </xdr:from>
    <xdr:ext cx="405111" cy="259045"/>
    <xdr:sp macro="" textlink="">
      <xdr:nvSpPr>
        <xdr:cNvPr id="320" name="n_4mainValue【福祉施設】&#10;有形固定資産減価償却率">
          <a:extLst>
            <a:ext uri="{FF2B5EF4-FFF2-40B4-BE49-F238E27FC236}">
              <a16:creationId xmlns:a16="http://schemas.microsoft.com/office/drawing/2014/main" id="{00000000-0008-0000-0200-000040010000}"/>
            </a:ext>
          </a:extLst>
        </xdr:cNvPr>
        <xdr:cNvSpPr txBox="1"/>
      </xdr:nvSpPr>
      <xdr:spPr>
        <a:xfrm>
          <a:off x="927744" y="14415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00000000-0008-0000-0200-000041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00000000-0008-0000-0200-000042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00000000-0008-0000-0200-000043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00000000-0008-0000-0200-000044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00000000-0008-0000-0200-000045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00000000-0008-0000-0200-000046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00000000-0008-0000-0200-000047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00000000-0008-0000-0200-000048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00000000-0008-0000-0200-000049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00000000-0008-0000-0200-00004A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1" name="直線コネクタ 330">
          <a:extLst>
            <a:ext uri="{FF2B5EF4-FFF2-40B4-BE49-F238E27FC236}">
              <a16:creationId xmlns:a16="http://schemas.microsoft.com/office/drawing/2014/main" id="{00000000-0008-0000-0200-00004B01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2" name="テキスト ボックス 331">
          <a:extLst>
            <a:ext uri="{FF2B5EF4-FFF2-40B4-BE49-F238E27FC236}">
              <a16:creationId xmlns:a16="http://schemas.microsoft.com/office/drawing/2014/main" id="{00000000-0008-0000-0200-00004C01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3" name="直線コネクタ 332">
          <a:extLst>
            <a:ext uri="{FF2B5EF4-FFF2-40B4-BE49-F238E27FC236}">
              <a16:creationId xmlns:a16="http://schemas.microsoft.com/office/drawing/2014/main" id="{00000000-0008-0000-0200-00004D01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4" name="テキスト ボックス 333">
          <a:extLst>
            <a:ext uri="{FF2B5EF4-FFF2-40B4-BE49-F238E27FC236}">
              <a16:creationId xmlns:a16="http://schemas.microsoft.com/office/drawing/2014/main" id="{00000000-0008-0000-0200-00004E01000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a:extLst>
            <a:ext uri="{FF2B5EF4-FFF2-40B4-BE49-F238E27FC236}">
              <a16:creationId xmlns:a16="http://schemas.microsoft.com/office/drawing/2014/main" id="{00000000-0008-0000-0200-00004F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6" name="テキスト ボックス 335">
          <a:extLst>
            <a:ext uri="{FF2B5EF4-FFF2-40B4-BE49-F238E27FC236}">
              <a16:creationId xmlns:a16="http://schemas.microsoft.com/office/drawing/2014/main" id="{00000000-0008-0000-0200-000050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7" name="直線コネクタ 336">
          <a:extLst>
            <a:ext uri="{FF2B5EF4-FFF2-40B4-BE49-F238E27FC236}">
              <a16:creationId xmlns:a16="http://schemas.microsoft.com/office/drawing/2014/main" id="{00000000-0008-0000-0200-00005101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8" name="テキスト ボックス 337">
          <a:extLst>
            <a:ext uri="{FF2B5EF4-FFF2-40B4-BE49-F238E27FC236}">
              <a16:creationId xmlns:a16="http://schemas.microsoft.com/office/drawing/2014/main" id="{00000000-0008-0000-0200-00005201000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9" name="直線コネクタ 338">
          <a:extLst>
            <a:ext uri="{FF2B5EF4-FFF2-40B4-BE49-F238E27FC236}">
              <a16:creationId xmlns:a16="http://schemas.microsoft.com/office/drawing/2014/main" id="{00000000-0008-0000-0200-00005301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0" name="テキスト ボックス 339">
          <a:extLst>
            <a:ext uri="{FF2B5EF4-FFF2-40B4-BE49-F238E27FC236}">
              <a16:creationId xmlns:a16="http://schemas.microsoft.com/office/drawing/2014/main" id="{00000000-0008-0000-0200-000054010000}"/>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00000000-0008-0000-0200-000055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00000000-0008-0000-0200-000056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福祉施設】&#10;一人当たり面積グラフ枠">
          <a:extLst>
            <a:ext uri="{FF2B5EF4-FFF2-40B4-BE49-F238E27FC236}">
              <a16:creationId xmlns:a16="http://schemas.microsoft.com/office/drawing/2014/main" id="{00000000-0008-0000-0200-000057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162306</xdr:rowOff>
    </xdr:from>
    <xdr:to>
      <xdr:col>54</xdr:col>
      <xdr:colOff>189865</xdr:colOff>
      <xdr:row>86</xdr:row>
      <xdr:rowOff>87630</xdr:rowOff>
    </xdr:to>
    <xdr:cxnSp macro="">
      <xdr:nvCxnSpPr>
        <xdr:cNvPr id="344" name="直線コネクタ 343">
          <a:extLst>
            <a:ext uri="{FF2B5EF4-FFF2-40B4-BE49-F238E27FC236}">
              <a16:creationId xmlns:a16="http://schemas.microsoft.com/office/drawing/2014/main" id="{00000000-0008-0000-0200-000058010000}"/>
            </a:ext>
          </a:extLst>
        </xdr:cNvPr>
        <xdr:cNvCxnSpPr/>
      </xdr:nvCxnSpPr>
      <xdr:spPr>
        <a:xfrm flipV="1">
          <a:off x="10476865" y="13535406"/>
          <a:ext cx="0" cy="129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91457</xdr:rowOff>
    </xdr:from>
    <xdr:ext cx="469744" cy="259045"/>
    <xdr:sp macro="" textlink="">
      <xdr:nvSpPr>
        <xdr:cNvPr id="345" name="【福祉施設】&#10;一人当たり面積最小値テキスト">
          <a:extLst>
            <a:ext uri="{FF2B5EF4-FFF2-40B4-BE49-F238E27FC236}">
              <a16:creationId xmlns:a16="http://schemas.microsoft.com/office/drawing/2014/main" id="{00000000-0008-0000-0200-000059010000}"/>
            </a:ext>
          </a:extLst>
        </xdr:cNvPr>
        <xdr:cNvSpPr txBox="1"/>
      </xdr:nvSpPr>
      <xdr:spPr>
        <a:xfrm>
          <a:off x="10515600" y="1483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87630</xdr:rowOff>
    </xdr:from>
    <xdr:to>
      <xdr:col>55</xdr:col>
      <xdr:colOff>88900</xdr:colOff>
      <xdr:row>86</xdr:row>
      <xdr:rowOff>87630</xdr:rowOff>
    </xdr:to>
    <xdr:cxnSp macro="">
      <xdr:nvCxnSpPr>
        <xdr:cNvPr id="346" name="直線コネクタ 345">
          <a:extLst>
            <a:ext uri="{FF2B5EF4-FFF2-40B4-BE49-F238E27FC236}">
              <a16:creationId xmlns:a16="http://schemas.microsoft.com/office/drawing/2014/main" id="{00000000-0008-0000-0200-00005A010000}"/>
            </a:ext>
          </a:extLst>
        </xdr:cNvPr>
        <xdr:cNvCxnSpPr/>
      </xdr:nvCxnSpPr>
      <xdr:spPr>
        <a:xfrm>
          <a:off x="10388600" y="1483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108983</xdr:rowOff>
    </xdr:from>
    <xdr:ext cx="469744" cy="259045"/>
    <xdr:sp macro="" textlink="">
      <xdr:nvSpPr>
        <xdr:cNvPr id="347" name="【福祉施設】&#10;一人当たり面積最大値テキスト">
          <a:extLst>
            <a:ext uri="{FF2B5EF4-FFF2-40B4-BE49-F238E27FC236}">
              <a16:creationId xmlns:a16="http://schemas.microsoft.com/office/drawing/2014/main" id="{00000000-0008-0000-0200-00005B010000}"/>
            </a:ext>
          </a:extLst>
        </xdr:cNvPr>
        <xdr:cNvSpPr txBox="1"/>
      </xdr:nvSpPr>
      <xdr:spPr>
        <a:xfrm>
          <a:off x="10515600" y="13310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162306</xdr:rowOff>
    </xdr:from>
    <xdr:to>
      <xdr:col>55</xdr:col>
      <xdr:colOff>88900</xdr:colOff>
      <xdr:row>78</xdr:row>
      <xdr:rowOff>162306</xdr:rowOff>
    </xdr:to>
    <xdr:cxnSp macro="">
      <xdr:nvCxnSpPr>
        <xdr:cNvPr id="348" name="直線コネクタ 347">
          <a:extLst>
            <a:ext uri="{FF2B5EF4-FFF2-40B4-BE49-F238E27FC236}">
              <a16:creationId xmlns:a16="http://schemas.microsoft.com/office/drawing/2014/main" id="{00000000-0008-0000-0200-00005C010000}"/>
            </a:ext>
          </a:extLst>
        </xdr:cNvPr>
        <xdr:cNvCxnSpPr/>
      </xdr:nvCxnSpPr>
      <xdr:spPr>
        <a:xfrm>
          <a:off x="10388600" y="135354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145051</xdr:rowOff>
    </xdr:from>
    <xdr:ext cx="469744" cy="259045"/>
    <xdr:sp macro="" textlink="">
      <xdr:nvSpPr>
        <xdr:cNvPr id="349" name="【福祉施設】&#10;一人当たり面積平均値テキスト">
          <a:extLst>
            <a:ext uri="{FF2B5EF4-FFF2-40B4-BE49-F238E27FC236}">
              <a16:creationId xmlns:a16="http://schemas.microsoft.com/office/drawing/2014/main" id="{00000000-0008-0000-0200-00005D010000}"/>
            </a:ext>
          </a:extLst>
        </xdr:cNvPr>
        <xdr:cNvSpPr txBox="1"/>
      </xdr:nvSpPr>
      <xdr:spPr>
        <a:xfrm>
          <a:off x="10515600" y="143754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122174</xdr:rowOff>
    </xdr:from>
    <xdr:to>
      <xdr:col>55</xdr:col>
      <xdr:colOff>50800</xdr:colOff>
      <xdr:row>85</xdr:row>
      <xdr:rowOff>52324</xdr:rowOff>
    </xdr:to>
    <xdr:sp macro="" textlink="">
      <xdr:nvSpPr>
        <xdr:cNvPr id="350" name="フローチャート: 判断 349">
          <a:extLst>
            <a:ext uri="{FF2B5EF4-FFF2-40B4-BE49-F238E27FC236}">
              <a16:creationId xmlns:a16="http://schemas.microsoft.com/office/drawing/2014/main" id="{00000000-0008-0000-0200-00005E010000}"/>
            </a:ext>
          </a:extLst>
        </xdr:cNvPr>
        <xdr:cNvSpPr/>
      </xdr:nvSpPr>
      <xdr:spPr>
        <a:xfrm>
          <a:off x="10426700" y="14523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141987</xdr:rowOff>
    </xdr:from>
    <xdr:to>
      <xdr:col>50</xdr:col>
      <xdr:colOff>165100</xdr:colOff>
      <xdr:row>85</xdr:row>
      <xdr:rowOff>72137</xdr:rowOff>
    </xdr:to>
    <xdr:sp macro="" textlink="">
      <xdr:nvSpPr>
        <xdr:cNvPr id="351" name="フローチャート: 判断 350">
          <a:extLst>
            <a:ext uri="{FF2B5EF4-FFF2-40B4-BE49-F238E27FC236}">
              <a16:creationId xmlns:a16="http://schemas.microsoft.com/office/drawing/2014/main" id="{00000000-0008-0000-0200-00005F010000}"/>
            </a:ext>
          </a:extLst>
        </xdr:cNvPr>
        <xdr:cNvSpPr/>
      </xdr:nvSpPr>
      <xdr:spPr>
        <a:xfrm>
          <a:off x="9588500" y="14543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146558</xdr:rowOff>
    </xdr:from>
    <xdr:to>
      <xdr:col>46</xdr:col>
      <xdr:colOff>38100</xdr:colOff>
      <xdr:row>85</xdr:row>
      <xdr:rowOff>76708</xdr:rowOff>
    </xdr:to>
    <xdr:sp macro="" textlink="">
      <xdr:nvSpPr>
        <xdr:cNvPr id="352" name="フローチャート: 判断 351">
          <a:extLst>
            <a:ext uri="{FF2B5EF4-FFF2-40B4-BE49-F238E27FC236}">
              <a16:creationId xmlns:a16="http://schemas.microsoft.com/office/drawing/2014/main" id="{00000000-0008-0000-0200-000060010000}"/>
            </a:ext>
          </a:extLst>
        </xdr:cNvPr>
        <xdr:cNvSpPr/>
      </xdr:nvSpPr>
      <xdr:spPr>
        <a:xfrm>
          <a:off x="8699500" y="1454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140463</xdr:rowOff>
    </xdr:from>
    <xdr:to>
      <xdr:col>41</xdr:col>
      <xdr:colOff>101600</xdr:colOff>
      <xdr:row>85</xdr:row>
      <xdr:rowOff>70613</xdr:rowOff>
    </xdr:to>
    <xdr:sp macro="" textlink="">
      <xdr:nvSpPr>
        <xdr:cNvPr id="353" name="フローチャート: 判断 352">
          <a:extLst>
            <a:ext uri="{FF2B5EF4-FFF2-40B4-BE49-F238E27FC236}">
              <a16:creationId xmlns:a16="http://schemas.microsoft.com/office/drawing/2014/main" id="{00000000-0008-0000-0200-000061010000}"/>
            </a:ext>
          </a:extLst>
        </xdr:cNvPr>
        <xdr:cNvSpPr/>
      </xdr:nvSpPr>
      <xdr:spPr>
        <a:xfrm>
          <a:off x="7810500" y="14542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8637</xdr:rowOff>
    </xdr:from>
    <xdr:to>
      <xdr:col>36</xdr:col>
      <xdr:colOff>165100</xdr:colOff>
      <xdr:row>85</xdr:row>
      <xdr:rowOff>110237</xdr:rowOff>
    </xdr:to>
    <xdr:sp macro="" textlink="">
      <xdr:nvSpPr>
        <xdr:cNvPr id="354" name="フローチャート: 判断 353">
          <a:extLst>
            <a:ext uri="{FF2B5EF4-FFF2-40B4-BE49-F238E27FC236}">
              <a16:creationId xmlns:a16="http://schemas.microsoft.com/office/drawing/2014/main" id="{00000000-0008-0000-0200-000062010000}"/>
            </a:ext>
          </a:extLst>
        </xdr:cNvPr>
        <xdr:cNvSpPr/>
      </xdr:nvSpPr>
      <xdr:spPr>
        <a:xfrm>
          <a:off x="6921500" y="14581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200-000063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200-000064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200-000065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0000000-0008-0000-0200-000066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0000000-0008-0000-0200-000067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150368</xdr:rowOff>
    </xdr:from>
    <xdr:to>
      <xdr:col>55</xdr:col>
      <xdr:colOff>50800</xdr:colOff>
      <xdr:row>86</xdr:row>
      <xdr:rowOff>80518</xdr:rowOff>
    </xdr:to>
    <xdr:sp macro="" textlink="">
      <xdr:nvSpPr>
        <xdr:cNvPr id="360" name="楕円 359">
          <a:extLst>
            <a:ext uri="{FF2B5EF4-FFF2-40B4-BE49-F238E27FC236}">
              <a16:creationId xmlns:a16="http://schemas.microsoft.com/office/drawing/2014/main" id="{00000000-0008-0000-0200-000068010000}"/>
            </a:ext>
          </a:extLst>
        </xdr:cNvPr>
        <xdr:cNvSpPr/>
      </xdr:nvSpPr>
      <xdr:spPr>
        <a:xfrm>
          <a:off x="10426700" y="14723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65295</xdr:rowOff>
    </xdr:from>
    <xdr:ext cx="469744" cy="259045"/>
    <xdr:sp macro="" textlink="">
      <xdr:nvSpPr>
        <xdr:cNvPr id="361" name="【福祉施設】&#10;一人当たり面積該当値テキスト">
          <a:extLst>
            <a:ext uri="{FF2B5EF4-FFF2-40B4-BE49-F238E27FC236}">
              <a16:creationId xmlns:a16="http://schemas.microsoft.com/office/drawing/2014/main" id="{00000000-0008-0000-0200-000069010000}"/>
            </a:ext>
          </a:extLst>
        </xdr:cNvPr>
        <xdr:cNvSpPr txBox="1"/>
      </xdr:nvSpPr>
      <xdr:spPr>
        <a:xfrm>
          <a:off x="10515600" y="14638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151892</xdr:rowOff>
    </xdr:from>
    <xdr:to>
      <xdr:col>50</xdr:col>
      <xdr:colOff>165100</xdr:colOff>
      <xdr:row>86</xdr:row>
      <xdr:rowOff>82042</xdr:rowOff>
    </xdr:to>
    <xdr:sp macro="" textlink="">
      <xdr:nvSpPr>
        <xdr:cNvPr id="362" name="楕円 361">
          <a:extLst>
            <a:ext uri="{FF2B5EF4-FFF2-40B4-BE49-F238E27FC236}">
              <a16:creationId xmlns:a16="http://schemas.microsoft.com/office/drawing/2014/main" id="{00000000-0008-0000-0200-00006A010000}"/>
            </a:ext>
          </a:extLst>
        </xdr:cNvPr>
        <xdr:cNvSpPr/>
      </xdr:nvSpPr>
      <xdr:spPr>
        <a:xfrm>
          <a:off x="9588500" y="14725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29718</xdr:rowOff>
    </xdr:from>
    <xdr:to>
      <xdr:col>55</xdr:col>
      <xdr:colOff>0</xdr:colOff>
      <xdr:row>86</xdr:row>
      <xdr:rowOff>31242</xdr:rowOff>
    </xdr:to>
    <xdr:cxnSp macro="">
      <xdr:nvCxnSpPr>
        <xdr:cNvPr id="363" name="直線コネクタ 362">
          <a:extLst>
            <a:ext uri="{FF2B5EF4-FFF2-40B4-BE49-F238E27FC236}">
              <a16:creationId xmlns:a16="http://schemas.microsoft.com/office/drawing/2014/main" id="{00000000-0008-0000-0200-00006B010000}"/>
            </a:ext>
          </a:extLst>
        </xdr:cNvPr>
        <xdr:cNvCxnSpPr/>
      </xdr:nvCxnSpPr>
      <xdr:spPr>
        <a:xfrm flipV="1">
          <a:off x="9639300" y="14774418"/>
          <a:ext cx="8382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153415</xdr:rowOff>
    </xdr:from>
    <xdr:to>
      <xdr:col>46</xdr:col>
      <xdr:colOff>38100</xdr:colOff>
      <xdr:row>86</xdr:row>
      <xdr:rowOff>83565</xdr:rowOff>
    </xdr:to>
    <xdr:sp macro="" textlink="">
      <xdr:nvSpPr>
        <xdr:cNvPr id="364" name="楕円 363">
          <a:extLst>
            <a:ext uri="{FF2B5EF4-FFF2-40B4-BE49-F238E27FC236}">
              <a16:creationId xmlns:a16="http://schemas.microsoft.com/office/drawing/2014/main" id="{00000000-0008-0000-0200-00006C010000}"/>
            </a:ext>
          </a:extLst>
        </xdr:cNvPr>
        <xdr:cNvSpPr/>
      </xdr:nvSpPr>
      <xdr:spPr>
        <a:xfrm>
          <a:off x="8699500" y="14726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31242</xdr:rowOff>
    </xdr:from>
    <xdr:to>
      <xdr:col>50</xdr:col>
      <xdr:colOff>114300</xdr:colOff>
      <xdr:row>86</xdr:row>
      <xdr:rowOff>32765</xdr:rowOff>
    </xdr:to>
    <xdr:cxnSp macro="">
      <xdr:nvCxnSpPr>
        <xdr:cNvPr id="365" name="直線コネクタ 364">
          <a:extLst>
            <a:ext uri="{FF2B5EF4-FFF2-40B4-BE49-F238E27FC236}">
              <a16:creationId xmlns:a16="http://schemas.microsoft.com/office/drawing/2014/main" id="{00000000-0008-0000-0200-00006D010000}"/>
            </a:ext>
          </a:extLst>
        </xdr:cNvPr>
        <xdr:cNvCxnSpPr/>
      </xdr:nvCxnSpPr>
      <xdr:spPr>
        <a:xfrm flipV="1">
          <a:off x="8750300" y="14775942"/>
          <a:ext cx="889000" cy="1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154939</xdr:rowOff>
    </xdr:from>
    <xdr:to>
      <xdr:col>41</xdr:col>
      <xdr:colOff>101600</xdr:colOff>
      <xdr:row>86</xdr:row>
      <xdr:rowOff>85089</xdr:rowOff>
    </xdr:to>
    <xdr:sp macro="" textlink="">
      <xdr:nvSpPr>
        <xdr:cNvPr id="366" name="楕円 365">
          <a:extLst>
            <a:ext uri="{FF2B5EF4-FFF2-40B4-BE49-F238E27FC236}">
              <a16:creationId xmlns:a16="http://schemas.microsoft.com/office/drawing/2014/main" id="{00000000-0008-0000-0200-00006E010000}"/>
            </a:ext>
          </a:extLst>
        </xdr:cNvPr>
        <xdr:cNvSpPr/>
      </xdr:nvSpPr>
      <xdr:spPr>
        <a:xfrm>
          <a:off x="7810500" y="14728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32765</xdr:rowOff>
    </xdr:from>
    <xdr:to>
      <xdr:col>45</xdr:col>
      <xdr:colOff>177800</xdr:colOff>
      <xdr:row>86</xdr:row>
      <xdr:rowOff>34289</xdr:rowOff>
    </xdr:to>
    <xdr:cxnSp macro="">
      <xdr:nvCxnSpPr>
        <xdr:cNvPr id="367" name="直線コネクタ 366">
          <a:extLst>
            <a:ext uri="{FF2B5EF4-FFF2-40B4-BE49-F238E27FC236}">
              <a16:creationId xmlns:a16="http://schemas.microsoft.com/office/drawing/2014/main" id="{00000000-0008-0000-0200-00006F010000}"/>
            </a:ext>
          </a:extLst>
        </xdr:cNvPr>
        <xdr:cNvCxnSpPr/>
      </xdr:nvCxnSpPr>
      <xdr:spPr>
        <a:xfrm flipV="1">
          <a:off x="7861300" y="14777465"/>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157226</xdr:rowOff>
    </xdr:from>
    <xdr:to>
      <xdr:col>36</xdr:col>
      <xdr:colOff>165100</xdr:colOff>
      <xdr:row>86</xdr:row>
      <xdr:rowOff>87376</xdr:rowOff>
    </xdr:to>
    <xdr:sp macro="" textlink="">
      <xdr:nvSpPr>
        <xdr:cNvPr id="368" name="楕円 367">
          <a:extLst>
            <a:ext uri="{FF2B5EF4-FFF2-40B4-BE49-F238E27FC236}">
              <a16:creationId xmlns:a16="http://schemas.microsoft.com/office/drawing/2014/main" id="{00000000-0008-0000-0200-000070010000}"/>
            </a:ext>
          </a:extLst>
        </xdr:cNvPr>
        <xdr:cNvSpPr/>
      </xdr:nvSpPr>
      <xdr:spPr>
        <a:xfrm>
          <a:off x="6921500" y="14730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34289</xdr:rowOff>
    </xdr:from>
    <xdr:to>
      <xdr:col>41</xdr:col>
      <xdr:colOff>50800</xdr:colOff>
      <xdr:row>86</xdr:row>
      <xdr:rowOff>36576</xdr:rowOff>
    </xdr:to>
    <xdr:cxnSp macro="">
      <xdr:nvCxnSpPr>
        <xdr:cNvPr id="369" name="直線コネクタ 368">
          <a:extLst>
            <a:ext uri="{FF2B5EF4-FFF2-40B4-BE49-F238E27FC236}">
              <a16:creationId xmlns:a16="http://schemas.microsoft.com/office/drawing/2014/main" id="{00000000-0008-0000-0200-000071010000}"/>
            </a:ext>
          </a:extLst>
        </xdr:cNvPr>
        <xdr:cNvCxnSpPr/>
      </xdr:nvCxnSpPr>
      <xdr:spPr>
        <a:xfrm flipV="1">
          <a:off x="6972300" y="14778989"/>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88664</xdr:rowOff>
    </xdr:from>
    <xdr:ext cx="469744" cy="259045"/>
    <xdr:sp macro="" textlink="">
      <xdr:nvSpPr>
        <xdr:cNvPr id="370" name="n_1aveValue【福祉施設】&#10;一人当たり面積">
          <a:extLst>
            <a:ext uri="{FF2B5EF4-FFF2-40B4-BE49-F238E27FC236}">
              <a16:creationId xmlns:a16="http://schemas.microsoft.com/office/drawing/2014/main" id="{00000000-0008-0000-0200-000072010000}"/>
            </a:ext>
          </a:extLst>
        </xdr:cNvPr>
        <xdr:cNvSpPr txBox="1"/>
      </xdr:nvSpPr>
      <xdr:spPr>
        <a:xfrm>
          <a:off x="9391727" y="14319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93235</xdr:rowOff>
    </xdr:from>
    <xdr:ext cx="469744" cy="259045"/>
    <xdr:sp macro="" textlink="">
      <xdr:nvSpPr>
        <xdr:cNvPr id="371" name="n_2aveValue【福祉施設】&#10;一人当たり面積">
          <a:extLst>
            <a:ext uri="{FF2B5EF4-FFF2-40B4-BE49-F238E27FC236}">
              <a16:creationId xmlns:a16="http://schemas.microsoft.com/office/drawing/2014/main" id="{00000000-0008-0000-0200-000073010000}"/>
            </a:ext>
          </a:extLst>
        </xdr:cNvPr>
        <xdr:cNvSpPr txBox="1"/>
      </xdr:nvSpPr>
      <xdr:spPr>
        <a:xfrm>
          <a:off x="8515427" y="14323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87140</xdr:rowOff>
    </xdr:from>
    <xdr:ext cx="469744" cy="259045"/>
    <xdr:sp macro="" textlink="">
      <xdr:nvSpPr>
        <xdr:cNvPr id="372" name="n_3aveValue【福祉施設】&#10;一人当たり面積">
          <a:extLst>
            <a:ext uri="{FF2B5EF4-FFF2-40B4-BE49-F238E27FC236}">
              <a16:creationId xmlns:a16="http://schemas.microsoft.com/office/drawing/2014/main" id="{00000000-0008-0000-0200-000074010000}"/>
            </a:ext>
          </a:extLst>
        </xdr:cNvPr>
        <xdr:cNvSpPr txBox="1"/>
      </xdr:nvSpPr>
      <xdr:spPr>
        <a:xfrm>
          <a:off x="7626427" y="14317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126764</xdr:rowOff>
    </xdr:from>
    <xdr:ext cx="469744" cy="259045"/>
    <xdr:sp macro="" textlink="">
      <xdr:nvSpPr>
        <xdr:cNvPr id="373" name="n_4aveValue【福祉施設】&#10;一人当たり面積">
          <a:extLst>
            <a:ext uri="{FF2B5EF4-FFF2-40B4-BE49-F238E27FC236}">
              <a16:creationId xmlns:a16="http://schemas.microsoft.com/office/drawing/2014/main" id="{00000000-0008-0000-0200-000075010000}"/>
            </a:ext>
          </a:extLst>
        </xdr:cNvPr>
        <xdr:cNvSpPr txBox="1"/>
      </xdr:nvSpPr>
      <xdr:spPr>
        <a:xfrm>
          <a:off x="6737427" y="14357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73169</xdr:rowOff>
    </xdr:from>
    <xdr:ext cx="469744" cy="259045"/>
    <xdr:sp macro="" textlink="">
      <xdr:nvSpPr>
        <xdr:cNvPr id="374" name="n_1mainValue【福祉施設】&#10;一人当たり面積">
          <a:extLst>
            <a:ext uri="{FF2B5EF4-FFF2-40B4-BE49-F238E27FC236}">
              <a16:creationId xmlns:a16="http://schemas.microsoft.com/office/drawing/2014/main" id="{00000000-0008-0000-0200-000076010000}"/>
            </a:ext>
          </a:extLst>
        </xdr:cNvPr>
        <xdr:cNvSpPr txBox="1"/>
      </xdr:nvSpPr>
      <xdr:spPr>
        <a:xfrm>
          <a:off x="9391727" y="14817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74692</xdr:rowOff>
    </xdr:from>
    <xdr:ext cx="469744" cy="259045"/>
    <xdr:sp macro="" textlink="">
      <xdr:nvSpPr>
        <xdr:cNvPr id="375" name="n_2mainValue【福祉施設】&#10;一人当たり面積">
          <a:extLst>
            <a:ext uri="{FF2B5EF4-FFF2-40B4-BE49-F238E27FC236}">
              <a16:creationId xmlns:a16="http://schemas.microsoft.com/office/drawing/2014/main" id="{00000000-0008-0000-0200-000077010000}"/>
            </a:ext>
          </a:extLst>
        </xdr:cNvPr>
        <xdr:cNvSpPr txBox="1"/>
      </xdr:nvSpPr>
      <xdr:spPr>
        <a:xfrm>
          <a:off x="8515427" y="14819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76216</xdr:rowOff>
    </xdr:from>
    <xdr:ext cx="469744" cy="259045"/>
    <xdr:sp macro="" textlink="">
      <xdr:nvSpPr>
        <xdr:cNvPr id="376" name="n_3mainValue【福祉施設】&#10;一人当たり面積">
          <a:extLst>
            <a:ext uri="{FF2B5EF4-FFF2-40B4-BE49-F238E27FC236}">
              <a16:creationId xmlns:a16="http://schemas.microsoft.com/office/drawing/2014/main" id="{00000000-0008-0000-0200-000078010000}"/>
            </a:ext>
          </a:extLst>
        </xdr:cNvPr>
        <xdr:cNvSpPr txBox="1"/>
      </xdr:nvSpPr>
      <xdr:spPr>
        <a:xfrm>
          <a:off x="7626427" y="14820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78503</xdr:rowOff>
    </xdr:from>
    <xdr:ext cx="469744" cy="259045"/>
    <xdr:sp macro="" textlink="">
      <xdr:nvSpPr>
        <xdr:cNvPr id="377" name="n_4mainValue【福祉施設】&#10;一人当たり面積">
          <a:extLst>
            <a:ext uri="{FF2B5EF4-FFF2-40B4-BE49-F238E27FC236}">
              <a16:creationId xmlns:a16="http://schemas.microsoft.com/office/drawing/2014/main" id="{00000000-0008-0000-0200-000079010000}"/>
            </a:ext>
          </a:extLst>
        </xdr:cNvPr>
        <xdr:cNvSpPr txBox="1"/>
      </xdr:nvSpPr>
      <xdr:spPr>
        <a:xfrm>
          <a:off x="6737427" y="14823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00000000-0008-0000-0200-00007A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00000000-0008-0000-0200-00007B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00000000-0008-0000-0200-00007C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00000000-0008-0000-0200-00007D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00000000-0008-0000-0200-00007E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00000000-0008-0000-0200-00007F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00000000-0008-0000-0200-000080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00000000-0008-0000-0200-000081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6" name="テキスト ボックス 385">
          <a:extLst>
            <a:ext uri="{FF2B5EF4-FFF2-40B4-BE49-F238E27FC236}">
              <a16:creationId xmlns:a16="http://schemas.microsoft.com/office/drawing/2014/main" id="{00000000-0008-0000-0200-000082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7" name="直線コネクタ 386">
          <a:extLst>
            <a:ext uri="{FF2B5EF4-FFF2-40B4-BE49-F238E27FC236}">
              <a16:creationId xmlns:a16="http://schemas.microsoft.com/office/drawing/2014/main" id="{00000000-0008-0000-0200-000083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8" name="テキスト ボックス 387">
          <a:extLst>
            <a:ext uri="{FF2B5EF4-FFF2-40B4-BE49-F238E27FC236}">
              <a16:creationId xmlns:a16="http://schemas.microsoft.com/office/drawing/2014/main" id="{00000000-0008-0000-0200-000084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9" name="直線コネクタ 388">
          <a:extLst>
            <a:ext uri="{FF2B5EF4-FFF2-40B4-BE49-F238E27FC236}">
              <a16:creationId xmlns:a16="http://schemas.microsoft.com/office/drawing/2014/main" id="{00000000-0008-0000-0200-000085010000}"/>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0" name="テキスト ボックス 389">
          <a:extLst>
            <a:ext uri="{FF2B5EF4-FFF2-40B4-BE49-F238E27FC236}">
              <a16:creationId xmlns:a16="http://schemas.microsoft.com/office/drawing/2014/main" id="{00000000-0008-0000-0200-000086010000}"/>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1" name="直線コネクタ 390">
          <a:extLst>
            <a:ext uri="{FF2B5EF4-FFF2-40B4-BE49-F238E27FC236}">
              <a16:creationId xmlns:a16="http://schemas.microsoft.com/office/drawing/2014/main" id="{00000000-0008-0000-0200-000087010000}"/>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2" name="テキスト ボックス 391">
          <a:extLst>
            <a:ext uri="{FF2B5EF4-FFF2-40B4-BE49-F238E27FC236}">
              <a16:creationId xmlns:a16="http://schemas.microsoft.com/office/drawing/2014/main" id="{00000000-0008-0000-0200-000088010000}"/>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3" name="直線コネクタ 392">
          <a:extLst>
            <a:ext uri="{FF2B5EF4-FFF2-40B4-BE49-F238E27FC236}">
              <a16:creationId xmlns:a16="http://schemas.microsoft.com/office/drawing/2014/main" id="{00000000-0008-0000-0200-000089010000}"/>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4" name="テキスト ボックス 393">
          <a:extLst>
            <a:ext uri="{FF2B5EF4-FFF2-40B4-BE49-F238E27FC236}">
              <a16:creationId xmlns:a16="http://schemas.microsoft.com/office/drawing/2014/main" id="{00000000-0008-0000-0200-00008A010000}"/>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5" name="直線コネクタ 394">
          <a:extLst>
            <a:ext uri="{FF2B5EF4-FFF2-40B4-BE49-F238E27FC236}">
              <a16:creationId xmlns:a16="http://schemas.microsoft.com/office/drawing/2014/main" id="{00000000-0008-0000-0200-00008B010000}"/>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6" name="テキスト ボックス 395">
          <a:extLst>
            <a:ext uri="{FF2B5EF4-FFF2-40B4-BE49-F238E27FC236}">
              <a16:creationId xmlns:a16="http://schemas.microsoft.com/office/drawing/2014/main" id="{00000000-0008-0000-0200-00008C010000}"/>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7" name="直線コネクタ 396">
          <a:extLst>
            <a:ext uri="{FF2B5EF4-FFF2-40B4-BE49-F238E27FC236}">
              <a16:creationId xmlns:a16="http://schemas.microsoft.com/office/drawing/2014/main" id="{00000000-0008-0000-0200-00008D010000}"/>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8" name="テキスト ボックス 397">
          <a:extLst>
            <a:ext uri="{FF2B5EF4-FFF2-40B4-BE49-F238E27FC236}">
              <a16:creationId xmlns:a16="http://schemas.microsoft.com/office/drawing/2014/main" id="{00000000-0008-0000-0200-00008E010000}"/>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9" name="直線コネクタ 398">
          <a:extLst>
            <a:ext uri="{FF2B5EF4-FFF2-40B4-BE49-F238E27FC236}">
              <a16:creationId xmlns:a16="http://schemas.microsoft.com/office/drawing/2014/main" id="{00000000-0008-0000-0200-00008F010000}"/>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0" name="テキスト ボックス 399">
          <a:extLst>
            <a:ext uri="{FF2B5EF4-FFF2-40B4-BE49-F238E27FC236}">
              <a16:creationId xmlns:a16="http://schemas.microsoft.com/office/drawing/2014/main" id="{00000000-0008-0000-0200-000090010000}"/>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1" name="直線コネクタ 400">
          <a:extLst>
            <a:ext uri="{FF2B5EF4-FFF2-40B4-BE49-F238E27FC236}">
              <a16:creationId xmlns:a16="http://schemas.microsoft.com/office/drawing/2014/main" id="{00000000-0008-0000-0200-000091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2" name="【市民会館】&#10;有形固定資産減価償却率グラフ枠">
          <a:extLst>
            <a:ext uri="{FF2B5EF4-FFF2-40B4-BE49-F238E27FC236}">
              <a16:creationId xmlns:a16="http://schemas.microsoft.com/office/drawing/2014/main" id="{00000000-0008-0000-0200-000092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50074</xdr:rowOff>
    </xdr:from>
    <xdr:to>
      <xdr:col>24</xdr:col>
      <xdr:colOff>62865</xdr:colOff>
      <xdr:row>108</xdr:row>
      <xdr:rowOff>156211</xdr:rowOff>
    </xdr:to>
    <xdr:cxnSp macro="">
      <xdr:nvCxnSpPr>
        <xdr:cNvPr id="403" name="直線コネクタ 402">
          <a:extLst>
            <a:ext uri="{FF2B5EF4-FFF2-40B4-BE49-F238E27FC236}">
              <a16:creationId xmlns:a16="http://schemas.microsoft.com/office/drawing/2014/main" id="{00000000-0008-0000-0200-000093010000}"/>
            </a:ext>
          </a:extLst>
        </xdr:cNvPr>
        <xdr:cNvCxnSpPr/>
      </xdr:nvCxnSpPr>
      <xdr:spPr>
        <a:xfrm flipV="1">
          <a:off x="4634865" y="17195074"/>
          <a:ext cx="0" cy="14777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160038</xdr:rowOff>
    </xdr:from>
    <xdr:ext cx="405111" cy="259045"/>
    <xdr:sp macro="" textlink="">
      <xdr:nvSpPr>
        <xdr:cNvPr id="404" name="【市民会館】&#10;有形固定資産減価償却率最小値テキスト">
          <a:extLst>
            <a:ext uri="{FF2B5EF4-FFF2-40B4-BE49-F238E27FC236}">
              <a16:creationId xmlns:a16="http://schemas.microsoft.com/office/drawing/2014/main" id="{00000000-0008-0000-0200-000094010000}"/>
            </a:ext>
          </a:extLst>
        </xdr:cNvPr>
        <xdr:cNvSpPr txBox="1"/>
      </xdr:nvSpPr>
      <xdr:spPr>
        <a:xfrm>
          <a:off x="4673600" y="18676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156211</xdr:rowOff>
    </xdr:from>
    <xdr:to>
      <xdr:col>24</xdr:col>
      <xdr:colOff>152400</xdr:colOff>
      <xdr:row>108</xdr:row>
      <xdr:rowOff>156211</xdr:rowOff>
    </xdr:to>
    <xdr:cxnSp macro="">
      <xdr:nvCxnSpPr>
        <xdr:cNvPr id="405" name="直線コネクタ 404">
          <a:extLst>
            <a:ext uri="{FF2B5EF4-FFF2-40B4-BE49-F238E27FC236}">
              <a16:creationId xmlns:a16="http://schemas.microsoft.com/office/drawing/2014/main" id="{00000000-0008-0000-0200-000095010000}"/>
            </a:ext>
          </a:extLst>
        </xdr:cNvPr>
        <xdr:cNvCxnSpPr/>
      </xdr:nvCxnSpPr>
      <xdr:spPr>
        <a:xfrm>
          <a:off x="4546600" y="18672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168201</xdr:rowOff>
    </xdr:from>
    <xdr:ext cx="340478" cy="259045"/>
    <xdr:sp macro="" textlink="">
      <xdr:nvSpPr>
        <xdr:cNvPr id="406" name="【市民会館】&#10;有形固定資産減価償却率最大値テキスト">
          <a:extLst>
            <a:ext uri="{FF2B5EF4-FFF2-40B4-BE49-F238E27FC236}">
              <a16:creationId xmlns:a16="http://schemas.microsoft.com/office/drawing/2014/main" id="{00000000-0008-0000-0200-000096010000}"/>
            </a:ext>
          </a:extLst>
        </xdr:cNvPr>
        <xdr:cNvSpPr txBox="1"/>
      </xdr:nvSpPr>
      <xdr:spPr>
        <a:xfrm>
          <a:off x="4673600" y="169703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50074</xdr:rowOff>
    </xdr:from>
    <xdr:to>
      <xdr:col>24</xdr:col>
      <xdr:colOff>152400</xdr:colOff>
      <xdr:row>100</xdr:row>
      <xdr:rowOff>50074</xdr:rowOff>
    </xdr:to>
    <xdr:cxnSp macro="">
      <xdr:nvCxnSpPr>
        <xdr:cNvPr id="407" name="直線コネクタ 406">
          <a:extLst>
            <a:ext uri="{FF2B5EF4-FFF2-40B4-BE49-F238E27FC236}">
              <a16:creationId xmlns:a16="http://schemas.microsoft.com/office/drawing/2014/main" id="{00000000-0008-0000-0200-000097010000}"/>
            </a:ext>
          </a:extLst>
        </xdr:cNvPr>
        <xdr:cNvCxnSpPr/>
      </xdr:nvCxnSpPr>
      <xdr:spPr>
        <a:xfrm>
          <a:off x="4546600" y="1719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18885</xdr:rowOff>
    </xdr:from>
    <xdr:ext cx="405111" cy="259045"/>
    <xdr:sp macro="" textlink="">
      <xdr:nvSpPr>
        <xdr:cNvPr id="408" name="【市民会館】&#10;有形固定資産減価償却率平均値テキスト">
          <a:extLst>
            <a:ext uri="{FF2B5EF4-FFF2-40B4-BE49-F238E27FC236}">
              <a16:creationId xmlns:a16="http://schemas.microsoft.com/office/drawing/2014/main" id="{00000000-0008-0000-0200-000098010000}"/>
            </a:ext>
          </a:extLst>
        </xdr:cNvPr>
        <xdr:cNvSpPr txBox="1"/>
      </xdr:nvSpPr>
      <xdr:spPr>
        <a:xfrm>
          <a:off x="4673600" y="178496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167458</xdr:rowOff>
    </xdr:from>
    <xdr:to>
      <xdr:col>24</xdr:col>
      <xdr:colOff>114300</xdr:colOff>
      <xdr:row>105</xdr:row>
      <xdr:rowOff>97608</xdr:rowOff>
    </xdr:to>
    <xdr:sp macro="" textlink="">
      <xdr:nvSpPr>
        <xdr:cNvPr id="409" name="フローチャート: 判断 408">
          <a:extLst>
            <a:ext uri="{FF2B5EF4-FFF2-40B4-BE49-F238E27FC236}">
              <a16:creationId xmlns:a16="http://schemas.microsoft.com/office/drawing/2014/main" id="{00000000-0008-0000-0200-000099010000}"/>
            </a:ext>
          </a:extLst>
        </xdr:cNvPr>
        <xdr:cNvSpPr/>
      </xdr:nvSpPr>
      <xdr:spPr>
        <a:xfrm>
          <a:off x="4584700" y="17998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133169</xdr:rowOff>
    </xdr:from>
    <xdr:to>
      <xdr:col>20</xdr:col>
      <xdr:colOff>38100</xdr:colOff>
      <xdr:row>105</xdr:row>
      <xdr:rowOff>63319</xdr:rowOff>
    </xdr:to>
    <xdr:sp macro="" textlink="">
      <xdr:nvSpPr>
        <xdr:cNvPr id="410" name="フローチャート: 判断 409">
          <a:extLst>
            <a:ext uri="{FF2B5EF4-FFF2-40B4-BE49-F238E27FC236}">
              <a16:creationId xmlns:a16="http://schemas.microsoft.com/office/drawing/2014/main" id="{00000000-0008-0000-0200-00009A010000}"/>
            </a:ext>
          </a:extLst>
        </xdr:cNvPr>
        <xdr:cNvSpPr/>
      </xdr:nvSpPr>
      <xdr:spPr>
        <a:xfrm>
          <a:off x="3746500" y="1796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142966</xdr:rowOff>
    </xdr:from>
    <xdr:to>
      <xdr:col>15</xdr:col>
      <xdr:colOff>101600</xdr:colOff>
      <xdr:row>105</xdr:row>
      <xdr:rowOff>73116</xdr:rowOff>
    </xdr:to>
    <xdr:sp macro="" textlink="">
      <xdr:nvSpPr>
        <xdr:cNvPr id="411" name="フローチャート: 判断 410">
          <a:extLst>
            <a:ext uri="{FF2B5EF4-FFF2-40B4-BE49-F238E27FC236}">
              <a16:creationId xmlns:a16="http://schemas.microsoft.com/office/drawing/2014/main" id="{00000000-0008-0000-0200-00009B010000}"/>
            </a:ext>
          </a:extLst>
        </xdr:cNvPr>
        <xdr:cNvSpPr/>
      </xdr:nvSpPr>
      <xdr:spPr>
        <a:xfrm>
          <a:off x="2857500" y="179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125005</xdr:rowOff>
    </xdr:from>
    <xdr:to>
      <xdr:col>10</xdr:col>
      <xdr:colOff>165100</xdr:colOff>
      <xdr:row>105</xdr:row>
      <xdr:rowOff>55155</xdr:rowOff>
    </xdr:to>
    <xdr:sp macro="" textlink="">
      <xdr:nvSpPr>
        <xdr:cNvPr id="412" name="フローチャート: 判断 411">
          <a:extLst>
            <a:ext uri="{FF2B5EF4-FFF2-40B4-BE49-F238E27FC236}">
              <a16:creationId xmlns:a16="http://schemas.microsoft.com/office/drawing/2014/main" id="{00000000-0008-0000-0200-00009C010000}"/>
            </a:ext>
          </a:extLst>
        </xdr:cNvPr>
        <xdr:cNvSpPr/>
      </xdr:nvSpPr>
      <xdr:spPr>
        <a:xfrm>
          <a:off x="1968500" y="17955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115207</xdr:rowOff>
    </xdr:from>
    <xdr:to>
      <xdr:col>6</xdr:col>
      <xdr:colOff>38100</xdr:colOff>
      <xdr:row>105</xdr:row>
      <xdr:rowOff>45357</xdr:rowOff>
    </xdr:to>
    <xdr:sp macro="" textlink="">
      <xdr:nvSpPr>
        <xdr:cNvPr id="413" name="フローチャート: 判断 412">
          <a:extLst>
            <a:ext uri="{FF2B5EF4-FFF2-40B4-BE49-F238E27FC236}">
              <a16:creationId xmlns:a16="http://schemas.microsoft.com/office/drawing/2014/main" id="{00000000-0008-0000-0200-00009D010000}"/>
            </a:ext>
          </a:extLst>
        </xdr:cNvPr>
        <xdr:cNvSpPr/>
      </xdr:nvSpPr>
      <xdr:spPr>
        <a:xfrm>
          <a:off x="1079500" y="17946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00000000-0008-0000-0200-00009E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00000000-0008-0000-0200-00009F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00000000-0008-0000-0200-0000A0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00000000-0008-0000-0200-0000A1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00000000-0008-0000-0200-0000A2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17236</xdr:rowOff>
    </xdr:from>
    <xdr:to>
      <xdr:col>24</xdr:col>
      <xdr:colOff>114300</xdr:colOff>
      <xdr:row>106</xdr:row>
      <xdr:rowOff>118836</xdr:rowOff>
    </xdr:to>
    <xdr:sp macro="" textlink="">
      <xdr:nvSpPr>
        <xdr:cNvPr id="419" name="楕円 418">
          <a:extLst>
            <a:ext uri="{FF2B5EF4-FFF2-40B4-BE49-F238E27FC236}">
              <a16:creationId xmlns:a16="http://schemas.microsoft.com/office/drawing/2014/main" id="{00000000-0008-0000-0200-0000A3010000}"/>
            </a:ext>
          </a:extLst>
        </xdr:cNvPr>
        <xdr:cNvSpPr/>
      </xdr:nvSpPr>
      <xdr:spPr>
        <a:xfrm>
          <a:off x="4584700" y="18190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167113</xdr:rowOff>
    </xdr:from>
    <xdr:ext cx="405111" cy="259045"/>
    <xdr:sp macro="" textlink="">
      <xdr:nvSpPr>
        <xdr:cNvPr id="420" name="【市民会館】&#10;有形固定資産減価償却率該当値テキスト">
          <a:extLst>
            <a:ext uri="{FF2B5EF4-FFF2-40B4-BE49-F238E27FC236}">
              <a16:creationId xmlns:a16="http://schemas.microsoft.com/office/drawing/2014/main" id="{00000000-0008-0000-0200-0000A4010000}"/>
            </a:ext>
          </a:extLst>
        </xdr:cNvPr>
        <xdr:cNvSpPr txBox="1"/>
      </xdr:nvSpPr>
      <xdr:spPr>
        <a:xfrm>
          <a:off x="4673600" y="18169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160927</xdr:rowOff>
    </xdr:from>
    <xdr:to>
      <xdr:col>20</xdr:col>
      <xdr:colOff>38100</xdr:colOff>
      <xdr:row>106</xdr:row>
      <xdr:rowOff>91077</xdr:rowOff>
    </xdr:to>
    <xdr:sp macro="" textlink="">
      <xdr:nvSpPr>
        <xdr:cNvPr id="421" name="楕円 420">
          <a:extLst>
            <a:ext uri="{FF2B5EF4-FFF2-40B4-BE49-F238E27FC236}">
              <a16:creationId xmlns:a16="http://schemas.microsoft.com/office/drawing/2014/main" id="{00000000-0008-0000-0200-0000A5010000}"/>
            </a:ext>
          </a:extLst>
        </xdr:cNvPr>
        <xdr:cNvSpPr/>
      </xdr:nvSpPr>
      <xdr:spPr>
        <a:xfrm>
          <a:off x="3746500" y="18163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40277</xdr:rowOff>
    </xdr:from>
    <xdr:to>
      <xdr:col>24</xdr:col>
      <xdr:colOff>63500</xdr:colOff>
      <xdr:row>106</xdr:row>
      <xdr:rowOff>68036</xdr:rowOff>
    </xdr:to>
    <xdr:cxnSp macro="">
      <xdr:nvCxnSpPr>
        <xdr:cNvPr id="422" name="直線コネクタ 421">
          <a:extLst>
            <a:ext uri="{FF2B5EF4-FFF2-40B4-BE49-F238E27FC236}">
              <a16:creationId xmlns:a16="http://schemas.microsoft.com/office/drawing/2014/main" id="{00000000-0008-0000-0200-0000A6010000}"/>
            </a:ext>
          </a:extLst>
        </xdr:cNvPr>
        <xdr:cNvCxnSpPr/>
      </xdr:nvCxnSpPr>
      <xdr:spPr>
        <a:xfrm>
          <a:off x="3797300" y="18213977"/>
          <a:ext cx="8382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152763</xdr:rowOff>
    </xdr:from>
    <xdr:to>
      <xdr:col>15</xdr:col>
      <xdr:colOff>101600</xdr:colOff>
      <xdr:row>106</xdr:row>
      <xdr:rowOff>82913</xdr:rowOff>
    </xdr:to>
    <xdr:sp macro="" textlink="">
      <xdr:nvSpPr>
        <xdr:cNvPr id="423" name="楕円 422">
          <a:extLst>
            <a:ext uri="{FF2B5EF4-FFF2-40B4-BE49-F238E27FC236}">
              <a16:creationId xmlns:a16="http://schemas.microsoft.com/office/drawing/2014/main" id="{00000000-0008-0000-0200-0000A7010000}"/>
            </a:ext>
          </a:extLst>
        </xdr:cNvPr>
        <xdr:cNvSpPr/>
      </xdr:nvSpPr>
      <xdr:spPr>
        <a:xfrm>
          <a:off x="2857500" y="18155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32113</xdr:rowOff>
    </xdr:from>
    <xdr:to>
      <xdr:col>19</xdr:col>
      <xdr:colOff>177800</xdr:colOff>
      <xdr:row>106</xdr:row>
      <xdr:rowOff>40277</xdr:rowOff>
    </xdr:to>
    <xdr:cxnSp macro="">
      <xdr:nvCxnSpPr>
        <xdr:cNvPr id="424" name="直線コネクタ 423">
          <a:extLst>
            <a:ext uri="{FF2B5EF4-FFF2-40B4-BE49-F238E27FC236}">
              <a16:creationId xmlns:a16="http://schemas.microsoft.com/office/drawing/2014/main" id="{00000000-0008-0000-0200-0000A8010000}"/>
            </a:ext>
          </a:extLst>
        </xdr:cNvPr>
        <xdr:cNvCxnSpPr/>
      </xdr:nvCxnSpPr>
      <xdr:spPr>
        <a:xfrm>
          <a:off x="2908300" y="18205813"/>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120106</xdr:rowOff>
    </xdr:from>
    <xdr:to>
      <xdr:col>10</xdr:col>
      <xdr:colOff>165100</xdr:colOff>
      <xdr:row>106</xdr:row>
      <xdr:rowOff>50256</xdr:rowOff>
    </xdr:to>
    <xdr:sp macro="" textlink="">
      <xdr:nvSpPr>
        <xdr:cNvPr id="425" name="楕円 424">
          <a:extLst>
            <a:ext uri="{FF2B5EF4-FFF2-40B4-BE49-F238E27FC236}">
              <a16:creationId xmlns:a16="http://schemas.microsoft.com/office/drawing/2014/main" id="{00000000-0008-0000-0200-0000A9010000}"/>
            </a:ext>
          </a:extLst>
        </xdr:cNvPr>
        <xdr:cNvSpPr/>
      </xdr:nvSpPr>
      <xdr:spPr>
        <a:xfrm>
          <a:off x="1968500" y="18122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170906</xdr:rowOff>
    </xdr:from>
    <xdr:to>
      <xdr:col>15</xdr:col>
      <xdr:colOff>50800</xdr:colOff>
      <xdr:row>106</xdr:row>
      <xdr:rowOff>32113</xdr:rowOff>
    </xdr:to>
    <xdr:cxnSp macro="">
      <xdr:nvCxnSpPr>
        <xdr:cNvPr id="426" name="直線コネクタ 425">
          <a:extLst>
            <a:ext uri="{FF2B5EF4-FFF2-40B4-BE49-F238E27FC236}">
              <a16:creationId xmlns:a16="http://schemas.microsoft.com/office/drawing/2014/main" id="{00000000-0008-0000-0200-0000AA010000}"/>
            </a:ext>
          </a:extLst>
        </xdr:cNvPr>
        <xdr:cNvCxnSpPr/>
      </xdr:nvCxnSpPr>
      <xdr:spPr>
        <a:xfrm>
          <a:off x="2019300" y="18173156"/>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92348</xdr:rowOff>
    </xdr:from>
    <xdr:to>
      <xdr:col>6</xdr:col>
      <xdr:colOff>38100</xdr:colOff>
      <xdr:row>106</xdr:row>
      <xdr:rowOff>22498</xdr:rowOff>
    </xdr:to>
    <xdr:sp macro="" textlink="">
      <xdr:nvSpPr>
        <xdr:cNvPr id="427" name="楕円 426">
          <a:extLst>
            <a:ext uri="{FF2B5EF4-FFF2-40B4-BE49-F238E27FC236}">
              <a16:creationId xmlns:a16="http://schemas.microsoft.com/office/drawing/2014/main" id="{00000000-0008-0000-0200-0000AB010000}"/>
            </a:ext>
          </a:extLst>
        </xdr:cNvPr>
        <xdr:cNvSpPr/>
      </xdr:nvSpPr>
      <xdr:spPr>
        <a:xfrm>
          <a:off x="1079500" y="18094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143148</xdr:rowOff>
    </xdr:from>
    <xdr:to>
      <xdr:col>10</xdr:col>
      <xdr:colOff>114300</xdr:colOff>
      <xdr:row>105</xdr:row>
      <xdr:rowOff>170906</xdr:rowOff>
    </xdr:to>
    <xdr:cxnSp macro="">
      <xdr:nvCxnSpPr>
        <xdr:cNvPr id="428" name="直線コネクタ 427">
          <a:extLst>
            <a:ext uri="{FF2B5EF4-FFF2-40B4-BE49-F238E27FC236}">
              <a16:creationId xmlns:a16="http://schemas.microsoft.com/office/drawing/2014/main" id="{00000000-0008-0000-0200-0000AC010000}"/>
            </a:ext>
          </a:extLst>
        </xdr:cNvPr>
        <xdr:cNvCxnSpPr/>
      </xdr:nvCxnSpPr>
      <xdr:spPr>
        <a:xfrm>
          <a:off x="1130300" y="18145398"/>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79846</xdr:rowOff>
    </xdr:from>
    <xdr:ext cx="405111" cy="259045"/>
    <xdr:sp macro="" textlink="">
      <xdr:nvSpPr>
        <xdr:cNvPr id="429" name="n_1aveValue【市民会館】&#10;有形固定資産減価償却率">
          <a:extLst>
            <a:ext uri="{FF2B5EF4-FFF2-40B4-BE49-F238E27FC236}">
              <a16:creationId xmlns:a16="http://schemas.microsoft.com/office/drawing/2014/main" id="{00000000-0008-0000-0200-0000AD010000}"/>
            </a:ext>
          </a:extLst>
        </xdr:cNvPr>
        <xdr:cNvSpPr txBox="1"/>
      </xdr:nvSpPr>
      <xdr:spPr>
        <a:xfrm>
          <a:off x="3582044" y="17739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89643</xdr:rowOff>
    </xdr:from>
    <xdr:ext cx="405111" cy="259045"/>
    <xdr:sp macro="" textlink="">
      <xdr:nvSpPr>
        <xdr:cNvPr id="430" name="n_2aveValue【市民会館】&#10;有形固定資産減価償却率">
          <a:extLst>
            <a:ext uri="{FF2B5EF4-FFF2-40B4-BE49-F238E27FC236}">
              <a16:creationId xmlns:a16="http://schemas.microsoft.com/office/drawing/2014/main" id="{00000000-0008-0000-0200-0000AE010000}"/>
            </a:ext>
          </a:extLst>
        </xdr:cNvPr>
        <xdr:cNvSpPr txBox="1"/>
      </xdr:nvSpPr>
      <xdr:spPr>
        <a:xfrm>
          <a:off x="2705744" y="17748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71682</xdr:rowOff>
    </xdr:from>
    <xdr:ext cx="405111" cy="259045"/>
    <xdr:sp macro="" textlink="">
      <xdr:nvSpPr>
        <xdr:cNvPr id="431" name="n_3aveValue【市民会館】&#10;有形固定資産減価償却率">
          <a:extLst>
            <a:ext uri="{FF2B5EF4-FFF2-40B4-BE49-F238E27FC236}">
              <a16:creationId xmlns:a16="http://schemas.microsoft.com/office/drawing/2014/main" id="{00000000-0008-0000-0200-0000AF010000}"/>
            </a:ext>
          </a:extLst>
        </xdr:cNvPr>
        <xdr:cNvSpPr txBox="1"/>
      </xdr:nvSpPr>
      <xdr:spPr>
        <a:xfrm>
          <a:off x="1816744" y="17731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61884</xdr:rowOff>
    </xdr:from>
    <xdr:ext cx="405111" cy="259045"/>
    <xdr:sp macro="" textlink="">
      <xdr:nvSpPr>
        <xdr:cNvPr id="432" name="n_4aveValue【市民会館】&#10;有形固定資産減価償却率">
          <a:extLst>
            <a:ext uri="{FF2B5EF4-FFF2-40B4-BE49-F238E27FC236}">
              <a16:creationId xmlns:a16="http://schemas.microsoft.com/office/drawing/2014/main" id="{00000000-0008-0000-0200-0000B0010000}"/>
            </a:ext>
          </a:extLst>
        </xdr:cNvPr>
        <xdr:cNvSpPr txBox="1"/>
      </xdr:nvSpPr>
      <xdr:spPr>
        <a:xfrm>
          <a:off x="927744" y="17721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82204</xdr:rowOff>
    </xdr:from>
    <xdr:ext cx="405111" cy="259045"/>
    <xdr:sp macro="" textlink="">
      <xdr:nvSpPr>
        <xdr:cNvPr id="433" name="n_1mainValue【市民会館】&#10;有形固定資産減価償却率">
          <a:extLst>
            <a:ext uri="{FF2B5EF4-FFF2-40B4-BE49-F238E27FC236}">
              <a16:creationId xmlns:a16="http://schemas.microsoft.com/office/drawing/2014/main" id="{00000000-0008-0000-0200-0000B1010000}"/>
            </a:ext>
          </a:extLst>
        </xdr:cNvPr>
        <xdr:cNvSpPr txBox="1"/>
      </xdr:nvSpPr>
      <xdr:spPr>
        <a:xfrm>
          <a:off x="3582044" y="18255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74040</xdr:rowOff>
    </xdr:from>
    <xdr:ext cx="405111" cy="259045"/>
    <xdr:sp macro="" textlink="">
      <xdr:nvSpPr>
        <xdr:cNvPr id="434" name="n_2mainValue【市民会館】&#10;有形固定資産減価償却率">
          <a:extLst>
            <a:ext uri="{FF2B5EF4-FFF2-40B4-BE49-F238E27FC236}">
              <a16:creationId xmlns:a16="http://schemas.microsoft.com/office/drawing/2014/main" id="{00000000-0008-0000-0200-0000B2010000}"/>
            </a:ext>
          </a:extLst>
        </xdr:cNvPr>
        <xdr:cNvSpPr txBox="1"/>
      </xdr:nvSpPr>
      <xdr:spPr>
        <a:xfrm>
          <a:off x="2705744" y="18247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41383</xdr:rowOff>
    </xdr:from>
    <xdr:ext cx="405111" cy="259045"/>
    <xdr:sp macro="" textlink="">
      <xdr:nvSpPr>
        <xdr:cNvPr id="435" name="n_3mainValue【市民会館】&#10;有形固定資産減価償却率">
          <a:extLst>
            <a:ext uri="{FF2B5EF4-FFF2-40B4-BE49-F238E27FC236}">
              <a16:creationId xmlns:a16="http://schemas.microsoft.com/office/drawing/2014/main" id="{00000000-0008-0000-0200-0000B3010000}"/>
            </a:ext>
          </a:extLst>
        </xdr:cNvPr>
        <xdr:cNvSpPr txBox="1"/>
      </xdr:nvSpPr>
      <xdr:spPr>
        <a:xfrm>
          <a:off x="1816744" y="18215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13625</xdr:rowOff>
    </xdr:from>
    <xdr:ext cx="405111" cy="259045"/>
    <xdr:sp macro="" textlink="">
      <xdr:nvSpPr>
        <xdr:cNvPr id="436" name="n_4mainValue【市民会館】&#10;有形固定資産減価償却率">
          <a:extLst>
            <a:ext uri="{FF2B5EF4-FFF2-40B4-BE49-F238E27FC236}">
              <a16:creationId xmlns:a16="http://schemas.microsoft.com/office/drawing/2014/main" id="{00000000-0008-0000-0200-0000B4010000}"/>
            </a:ext>
          </a:extLst>
        </xdr:cNvPr>
        <xdr:cNvSpPr txBox="1"/>
      </xdr:nvSpPr>
      <xdr:spPr>
        <a:xfrm>
          <a:off x="927744" y="181873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00000000-0008-0000-0200-0000B5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00000000-0008-0000-0200-0000B6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00000000-0008-0000-0200-0000B7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00000000-0008-0000-0200-0000B8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00000000-0008-0000-0200-0000B9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00000000-0008-0000-0200-0000BA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00000000-0008-0000-0200-0000BB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00000000-0008-0000-0200-0000BC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a:extLst>
            <a:ext uri="{FF2B5EF4-FFF2-40B4-BE49-F238E27FC236}">
              <a16:creationId xmlns:a16="http://schemas.microsoft.com/office/drawing/2014/main" id="{00000000-0008-0000-0200-0000BD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00000000-0008-0000-0200-0000BE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107</xdr:row>
      <xdr:rowOff>133350</xdr:rowOff>
    </xdr:from>
    <xdr:to>
      <xdr:col>59</xdr:col>
      <xdr:colOff>50800</xdr:colOff>
      <xdr:row>107</xdr:row>
      <xdr:rowOff>133350</xdr:rowOff>
    </xdr:to>
    <xdr:cxnSp macro="">
      <xdr:nvCxnSpPr>
        <xdr:cNvPr id="447" name="直線コネクタ 446">
          <a:extLst>
            <a:ext uri="{FF2B5EF4-FFF2-40B4-BE49-F238E27FC236}">
              <a16:creationId xmlns:a16="http://schemas.microsoft.com/office/drawing/2014/main" id="{00000000-0008-0000-0200-0000BF010000}"/>
            </a:ext>
          </a:extLst>
        </xdr:cNvPr>
        <xdr:cNvCxnSpPr/>
      </xdr:nvCxnSpPr>
      <xdr:spPr>
        <a:xfrm>
          <a:off x="6604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162577</xdr:rowOff>
    </xdr:from>
    <xdr:ext cx="467179" cy="259045"/>
    <xdr:sp macro="" textlink="">
      <xdr:nvSpPr>
        <xdr:cNvPr id="448" name="テキスト ボックス 447">
          <a:extLst>
            <a:ext uri="{FF2B5EF4-FFF2-40B4-BE49-F238E27FC236}">
              <a16:creationId xmlns:a16="http://schemas.microsoft.com/office/drawing/2014/main" id="{00000000-0008-0000-0200-0000C0010000}"/>
            </a:ext>
          </a:extLst>
        </xdr:cNvPr>
        <xdr:cNvSpPr txBox="1"/>
      </xdr:nvSpPr>
      <xdr:spPr>
        <a:xfrm>
          <a:off x="61368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9" name="直線コネクタ 448">
          <a:extLst>
            <a:ext uri="{FF2B5EF4-FFF2-40B4-BE49-F238E27FC236}">
              <a16:creationId xmlns:a16="http://schemas.microsoft.com/office/drawing/2014/main" id="{00000000-0008-0000-0200-0000C101000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0" name="テキスト ボックス 449">
          <a:extLst>
            <a:ext uri="{FF2B5EF4-FFF2-40B4-BE49-F238E27FC236}">
              <a16:creationId xmlns:a16="http://schemas.microsoft.com/office/drawing/2014/main" id="{00000000-0008-0000-0200-0000C2010000}"/>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19050</xdr:rowOff>
    </xdr:from>
    <xdr:to>
      <xdr:col>59</xdr:col>
      <xdr:colOff>50800</xdr:colOff>
      <xdr:row>101</xdr:row>
      <xdr:rowOff>19050</xdr:rowOff>
    </xdr:to>
    <xdr:cxnSp macro="">
      <xdr:nvCxnSpPr>
        <xdr:cNvPr id="451" name="直線コネクタ 450">
          <a:extLst>
            <a:ext uri="{FF2B5EF4-FFF2-40B4-BE49-F238E27FC236}">
              <a16:creationId xmlns:a16="http://schemas.microsoft.com/office/drawing/2014/main" id="{00000000-0008-0000-0200-0000C3010000}"/>
            </a:ext>
          </a:extLst>
        </xdr:cNvPr>
        <xdr:cNvCxnSpPr/>
      </xdr:nvCxnSpPr>
      <xdr:spPr>
        <a:xfrm>
          <a:off x="6604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48277</xdr:rowOff>
    </xdr:from>
    <xdr:ext cx="467179" cy="259045"/>
    <xdr:sp macro="" textlink="">
      <xdr:nvSpPr>
        <xdr:cNvPr id="452" name="テキスト ボックス 451">
          <a:extLst>
            <a:ext uri="{FF2B5EF4-FFF2-40B4-BE49-F238E27FC236}">
              <a16:creationId xmlns:a16="http://schemas.microsoft.com/office/drawing/2014/main" id="{00000000-0008-0000-0200-0000C4010000}"/>
            </a:ext>
          </a:extLst>
        </xdr:cNvPr>
        <xdr:cNvSpPr txBox="1"/>
      </xdr:nvSpPr>
      <xdr:spPr>
        <a:xfrm>
          <a:off x="61368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3" name="直線コネクタ 452">
          <a:extLst>
            <a:ext uri="{FF2B5EF4-FFF2-40B4-BE49-F238E27FC236}">
              <a16:creationId xmlns:a16="http://schemas.microsoft.com/office/drawing/2014/main" id="{00000000-0008-0000-0200-0000C5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4" name="テキスト ボックス 453">
          <a:extLst>
            <a:ext uri="{FF2B5EF4-FFF2-40B4-BE49-F238E27FC236}">
              <a16:creationId xmlns:a16="http://schemas.microsoft.com/office/drawing/2014/main" id="{00000000-0008-0000-0200-0000C6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5" name="【市民会館】&#10;一人当たり面積グラフ枠">
          <a:extLst>
            <a:ext uri="{FF2B5EF4-FFF2-40B4-BE49-F238E27FC236}">
              <a16:creationId xmlns:a16="http://schemas.microsoft.com/office/drawing/2014/main" id="{00000000-0008-0000-0200-0000C7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111633</xdr:rowOff>
    </xdr:from>
    <xdr:to>
      <xdr:col>54</xdr:col>
      <xdr:colOff>189865</xdr:colOff>
      <xdr:row>107</xdr:row>
      <xdr:rowOff>106490</xdr:rowOff>
    </xdr:to>
    <xdr:cxnSp macro="">
      <xdr:nvCxnSpPr>
        <xdr:cNvPr id="456" name="直線コネクタ 455">
          <a:extLst>
            <a:ext uri="{FF2B5EF4-FFF2-40B4-BE49-F238E27FC236}">
              <a16:creationId xmlns:a16="http://schemas.microsoft.com/office/drawing/2014/main" id="{00000000-0008-0000-0200-0000C8010000}"/>
            </a:ext>
          </a:extLst>
        </xdr:cNvPr>
        <xdr:cNvCxnSpPr/>
      </xdr:nvCxnSpPr>
      <xdr:spPr>
        <a:xfrm flipV="1">
          <a:off x="10476865" y="17256633"/>
          <a:ext cx="0" cy="11950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110317</xdr:rowOff>
    </xdr:from>
    <xdr:ext cx="469744" cy="259045"/>
    <xdr:sp macro="" textlink="">
      <xdr:nvSpPr>
        <xdr:cNvPr id="457" name="【市民会館】&#10;一人当たり面積最小値テキスト">
          <a:extLst>
            <a:ext uri="{FF2B5EF4-FFF2-40B4-BE49-F238E27FC236}">
              <a16:creationId xmlns:a16="http://schemas.microsoft.com/office/drawing/2014/main" id="{00000000-0008-0000-0200-0000C9010000}"/>
            </a:ext>
          </a:extLst>
        </xdr:cNvPr>
        <xdr:cNvSpPr txBox="1"/>
      </xdr:nvSpPr>
      <xdr:spPr>
        <a:xfrm>
          <a:off x="10515600" y="18455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106490</xdr:rowOff>
    </xdr:from>
    <xdr:to>
      <xdr:col>55</xdr:col>
      <xdr:colOff>88900</xdr:colOff>
      <xdr:row>107</xdr:row>
      <xdr:rowOff>106490</xdr:rowOff>
    </xdr:to>
    <xdr:cxnSp macro="">
      <xdr:nvCxnSpPr>
        <xdr:cNvPr id="458" name="直線コネクタ 457">
          <a:extLst>
            <a:ext uri="{FF2B5EF4-FFF2-40B4-BE49-F238E27FC236}">
              <a16:creationId xmlns:a16="http://schemas.microsoft.com/office/drawing/2014/main" id="{00000000-0008-0000-0200-0000CA010000}"/>
            </a:ext>
          </a:extLst>
        </xdr:cNvPr>
        <xdr:cNvCxnSpPr/>
      </xdr:nvCxnSpPr>
      <xdr:spPr>
        <a:xfrm>
          <a:off x="10388600" y="18451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58310</xdr:rowOff>
    </xdr:from>
    <xdr:ext cx="469744" cy="259045"/>
    <xdr:sp macro="" textlink="">
      <xdr:nvSpPr>
        <xdr:cNvPr id="459" name="【市民会館】&#10;一人当たり面積最大値テキスト">
          <a:extLst>
            <a:ext uri="{FF2B5EF4-FFF2-40B4-BE49-F238E27FC236}">
              <a16:creationId xmlns:a16="http://schemas.microsoft.com/office/drawing/2014/main" id="{00000000-0008-0000-0200-0000CB010000}"/>
            </a:ext>
          </a:extLst>
        </xdr:cNvPr>
        <xdr:cNvSpPr txBox="1"/>
      </xdr:nvSpPr>
      <xdr:spPr>
        <a:xfrm>
          <a:off x="10515600" y="170318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111633</xdr:rowOff>
    </xdr:from>
    <xdr:to>
      <xdr:col>55</xdr:col>
      <xdr:colOff>88900</xdr:colOff>
      <xdr:row>100</xdr:row>
      <xdr:rowOff>111633</xdr:rowOff>
    </xdr:to>
    <xdr:cxnSp macro="">
      <xdr:nvCxnSpPr>
        <xdr:cNvPr id="460" name="直線コネクタ 459">
          <a:extLst>
            <a:ext uri="{FF2B5EF4-FFF2-40B4-BE49-F238E27FC236}">
              <a16:creationId xmlns:a16="http://schemas.microsoft.com/office/drawing/2014/main" id="{00000000-0008-0000-0200-0000CC010000}"/>
            </a:ext>
          </a:extLst>
        </xdr:cNvPr>
        <xdr:cNvCxnSpPr/>
      </xdr:nvCxnSpPr>
      <xdr:spPr>
        <a:xfrm>
          <a:off x="10388600" y="17256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147274</xdr:rowOff>
    </xdr:from>
    <xdr:ext cx="469744" cy="259045"/>
    <xdr:sp macro="" textlink="">
      <xdr:nvSpPr>
        <xdr:cNvPr id="461" name="【市民会館】&#10;一人当たり面積平均値テキスト">
          <a:extLst>
            <a:ext uri="{FF2B5EF4-FFF2-40B4-BE49-F238E27FC236}">
              <a16:creationId xmlns:a16="http://schemas.microsoft.com/office/drawing/2014/main" id="{00000000-0008-0000-0200-0000CD010000}"/>
            </a:ext>
          </a:extLst>
        </xdr:cNvPr>
        <xdr:cNvSpPr txBox="1"/>
      </xdr:nvSpPr>
      <xdr:spPr>
        <a:xfrm>
          <a:off x="10515600" y="181495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168847</xdr:rowOff>
    </xdr:from>
    <xdr:to>
      <xdr:col>55</xdr:col>
      <xdr:colOff>50800</xdr:colOff>
      <xdr:row>106</xdr:row>
      <xdr:rowOff>98997</xdr:rowOff>
    </xdr:to>
    <xdr:sp macro="" textlink="">
      <xdr:nvSpPr>
        <xdr:cNvPr id="462" name="フローチャート: 判断 461">
          <a:extLst>
            <a:ext uri="{FF2B5EF4-FFF2-40B4-BE49-F238E27FC236}">
              <a16:creationId xmlns:a16="http://schemas.microsoft.com/office/drawing/2014/main" id="{00000000-0008-0000-0200-0000CE010000}"/>
            </a:ext>
          </a:extLst>
        </xdr:cNvPr>
        <xdr:cNvSpPr/>
      </xdr:nvSpPr>
      <xdr:spPr>
        <a:xfrm>
          <a:off x="10426700" y="18171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825</xdr:rowOff>
    </xdr:from>
    <xdr:to>
      <xdr:col>50</xdr:col>
      <xdr:colOff>165100</xdr:colOff>
      <xdr:row>106</xdr:row>
      <xdr:rowOff>102425</xdr:rowOff>
    </xdr:to>
    <xdr:sp macro="" textlink="">
      <xdr:nvSpPr>
        <xdr:cNvPr id="463" name="フローチャート: 判断 462">
          <a:extLst>
            <a:ext uri="{FF2B5EF4-FFF2-40B4-BE49-F238E27FC236}">
              <a16:creationId xmlns:a16="http://schemas.microsoft.com/office/drawing/2014/main" id="{00000000-0008-0000-0200-0000CF010000}"/>
            </a:ext>
          </a:extLst>
        </xdr:cNvPr>
        <xdr:cNvSpPr/>
      </xdr:nvSpPr>
      <xdr:spPr>
        <a:xfrm>
          <a:off x="9588500" y="1817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164275</xdr:rowOff>
    </xdr:from>
    <xdr:to>
      <xdr:col>46</xdr:col>
      <xdr:colOff>38100</xdr:colOff>
      <xdr:row>106</xdr:row>
      <xdr:rowOff>94425</xdr:rowOff>
    </xdr:to>
    <xdr:sp macro="" textlink="">
      <xdr:nvSpPr>
        <xdr:cNvPr id="464" name="フローチャート: 判断 463">
          <a:extLst>
            <a:ext uri="{FF2B5EF4-FFF2-40B4-BE49-F238E27FC236}">
              <a16:creationId xmlns:a16="http://schemas.microsoft.com/office/drawing/2014/main" id="{00000000-0008-0000-0200-0000D0010000}"/>
            </a:ext>
          </a:extLst>
        </xdr:cNvPr>
        <xdr:cNvSpPr/>
      </xdr:nvSpPr>
      <xdr:spPr>
        <a:xfrm>
          <a:off x="8699500" y="18166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161989</xdr:rowOff>
    </xdr:from>
    <xdr:to>
      <xdr:col>41</xdr:col>
      <xdr:colOff>101600</xdr:colOff>
      <xdr:row>106</xdr:row>
      <xdr:rowOff>92139</xdr:rowOff>
    </xdr:to>
    <xdr:sp macro="" textlink="">
      <xdr:nvSpPr>
        <xdr:cNvPr id="465" name="フローチャート: 判断 464">
          <a:extLst>
            <a:ext uri="{FF2B5EF4-FFF2-40B4-BE49-F238E27FC236}">
              <a16:creationId xmlns:a16="http://schemas.microsoft.com/office/drawing/2014/main" id="{00000000-0008-0000-0200-0000D1010000}"/>
            </a:ext>
          </a:extLst>
        </xdr:cNvPr>
        <xdr:cNvSpPr/>
      </xdr:nvSpPr>
      <xdr:spPr>
        <a:xfrm>
          <a:off x="7810500" y="18164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6541</xdr:rowOff>
    </xdr:from>
    <xdr:to>
      <xdr:col>36</xdr:col>
      <xdr:colOff>165100</xdr:colOff>
      <xdr:row>106</xdr:row>
      <xdr:rowOff>108141</xdr:rowOff>
    </xdr:to>
    <xdr:sp macro="" textlink="">
      <xdr:nvSpPr>
        <xdr:cNvPr id="466" name="フローチャート: 判断 465">
          <a:extLst>
            <a:ext uri="{FF2B5EF4-FFF2-40B4-BE49-F238E27FC236}">
              <a16:creationId xmlns:a16="http://schemas.microsoft.com/office/drawing/2014/main" id="{00000000-0008-0000-0200-0000D2010000}"/>
            </a:ext>
          </a:extLst>
        </xdr:cNvPr>
        <xdr:cNvSpPr/>
      </xdr:nvSpPr>
      <xdr:spPr>
        <a:xfrm>
          <a:off x="6921500" y="18180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00000000-0008-0000-0200-0000D3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00000000-0008-0000-0200-0000D4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00000000-0008-0000-0200-0000D5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00000000-0008-0000-0200-0000D6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00000000-0008-0000-0200-0000D7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164846</xdr:rowOff>
    </xdr:from>
    <xdr:to>
      <xdr:col>55</xdr:col>
      <xdr:colOff>50800</xdr:colOff>
      <xdr:row>106</xdr:row>
      <xdr:rowOff>94996</xdr:rowOff>
    </xdr:to>
    <xdr:sp macro="" textlink="">
      <xdr:nvSpPr>
        <xdr:cNvPr id="472" name="楕円 471">
          <a:extLst>
            <a:ext uri="{FF2B5EF4-FFF2-40B4-BE49-F238E27FC236}">
              <a16:creationId xmlns:a16="http://schemas.microsoft.com/office/drawing/2014/main" id="{00000000-0008-0000-0200-0000D8010000}"/>
            </a:ext>
          </a:extLst>
        </xdr:cNvPr>
        <xdr:cNvSpPr/>
      </xdr:nvSpPr>
      <xdr:spPr>
        <a:xfrm>
          <a:off x="10426700" y="18167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16273</xdr:rowOff>
    </xdr:from>
    <xdr:ext cx="469744" cy="259045"/>
    <xdr:sp macro="" textlink="">
      <xdr:nvSpPr>
        <xdr:cNvPr id="473" name="【市民会館】&#10;一人当たり面積該当値テキスト">
          <a:extLst>
            <a:ext uri="{FF2B5EF4-FFF2-40B4-BE49-F238E27FC236}">
              <a16:creationId xmlns:a16="http://schemas.microsoft.com/office/drawing/2014/main" id="{00000000-0008-0000-0200-0000D9010000}"/>
            </a:ext>
          </a:extLst>
        </xdr:cNvPr>
        <xdr:cNvSpPr txBox="1"/>
      </xdr:nvSpPr>
      <xdr:spPr>
        <a:xfrm>
          <a:off x="10515600" y="18018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169418</xdr:rowOff>
    </xdr:from>
    <xdr:to>
      <xdr:col>50</xdr:col>
      <xdr:colOff>165100</xdr:colOff>
      <xdr:row>106</xdr:row>
      <xdr:rowOff>99568</xdr:rowOff>
    </xdr:to>
    <xdr:sp macro="" textlink="">
      <xdr:nvSpPr>
        <xdr:cNvPr id="474" name="楕円 473">
          <a:extLst>
            <a:ext uri="{FF2B5EF4-FFF2-40B4-BE49-F238E27FC236}">
              <a16:creationId xmlns:a16="http://schemas.microsoft.com/office/drawing/2014/main" id="{00000000-0008-0000-0200-0000DA010000}"/>
            </a:ext>
          </a:extLst>
        </xdr:cNvPr>
        <xdr:cNvSpPr/>
      </xdr:nvSpPr>
      <xdr:spPr>
        <a:xfrm>
          <a:off x="9588500" y="18171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44196</xdr:rowOff>
    </xdr:from>
    <xdr:to>
      <xdr:col>55</xdr:col>
      <xdr:colOff>0</xdr:colOff>
      <xdr:row>106</xdr:row>
      <xdr:rowOff>48768</xdr:rowOff>
    </xdr:to>
    <xdr:cxnSp macro="">
      <xdr:nvCxnSpPr>
        <xdr:cNvPr id="475" name="直線コネクタ 474">
          <a:extLst>
            <a:ext uri="{FF2B5EF4-FFF2-40B4-BE49-F238E27FC236}">
              <a16:creationId xmlns:a16="http://schemas.microsoft.com/office/drawing/2014/main" id="{00000000-0008-0000-0200-0000DB010000}"/>
            </a:ext>
          </a:extLst>
        </xdr:cNvPr>
        <xdr:cNvCxnSpPr/>
      </xdr:nvCxnSpPr>
      <xdr:spPr>
        <a:xfrm flipV="1">
          <a:off x="9639300" y="18217896"/>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2539</xdr:rowOff>
    </xdr:from>
    <xdr:to>
      <xdr:col>46</xdr:col>
      <xdr:colOff>38100</xdr:colOff>
      <xdr:row>106</xdr:row>
      <xdr:rowOff>104139</xdr:rowOff>
    </xdr:to>
    <xdr:sp macro="" textlink="">
      <xdr:nvSpPr>
        <xdr:cNvPr id="476" name="楕円 475">
          <a:extLst>
            <a:ext uri="{FF2B5EF4-FFF2-40B4-BE49-F238E27FC236}">
              <a16:creationId xmlns:a16="http://schemas.microsoft.com/office/drawing/2014/main" id="{00000000-0008-0000-0200-0000DC010000}"/>
            </a:ext>
          </a:extLst>
        </xdr:cNvPr>
        <xdr:cNvSpPr/>
      </xdr:nvSpPr>
      <xdr:spPr>
        <a:xfrm>
          <a:off x="8699500" y="1817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48768</xdr:rowOff>
    </xdr:from>
    <xdr:to>
      <xdr:col>50</xdr:col>
      <xdr:colOff>114300</xdr:colOff>
      <xdr:row>106</xdr:row>
      <xdr:rowOff>53339</xdr:rowOff>
    </xdr:to>
    <xdr:cxnSp macro="">
      <xdr:nvCxnSpPr>
        <xdr:cNvPr id="477" name="直線コネクタ 476">
          <a:extLst>
            <a:ext uri="{FF2B5EF4-FFF2-40B4-BE49-F238E27FC236}">
              <a16:creationId xmlns:a16="http://schemas.microsoft.com/office/drawing/2014/main" id="{00000000-0008-0000-0200-0000DD010000}"/>
            </a:ext>
          </a:extLst>
        </xdr:cNvPr>
        <xdr:cNvCxnSpPr/>
      </xdr:nvCxnSpPr>
      <xdr:spPr>
        <a:xfrm flipV="1">
          <a:off x="8750300" y="18222468"/>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7683</xdr:rowOff>
    </xdr:from>
    <xdr:to>
      <xdr:col>41</xdr:col>
      <xdr:colOff>101600</xdr:colOff>
      <xdr:row>106</xdr:row>
      <xdr:rowOff>109283</xdr:rowOff>
    </xdr:to>
    <xdr:sp macro="" textlink="">
      <xdr:nvSpPr>
        <xdr:cNvPr id="478" name="楕円 477">
          <a:extLst>
            <a:ext uri="{FF2B5EF4-FFF2-40B4-BE49-F238E27FC236}">
              <a16:creationId xmlns:a16="http://schemas.microsoft.com/office/drawing/2014/main" id="{00000000-0008-0000-0200-0000DE010000}"/>
            </a:ext>
          </a:extLst>
        </xdr:cNvPr>
        <xdr:cNvSpPr/>
      </xdr:nvSpPr>
      <xdr:spPr>
        <a:xfrm>
          <a:off x="7810500" y="18181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53339</xdr:rowOff>
    </xdr:from>
    <xdr:to>
      <xdr:col>45</xdr:col>
      <xdr:colOff>177800</xdr:colOff>
      <xdr:row>106</xdr:row>
      <xdr:rowOff>58483</xdr:rowOff>
    </xdr:to>
    <xdr:cxnSp macro="">
      <xdr:nvCxnSpPr>
        <xdr:cNvPr id="479" name="直線コネクタ 478">
          <a:extLst>
            <a:ext uri="{FF2B5EF4-FFF2-40B4-BE49-F238E27FC236}">
              <a16:creationId xmlns:a16="http://schemas.microsoft.com/office/drawing/2014/main" id="{00000000-0008-0000-0200-0000DF010000}"/>
            </a:ext>
          </a:extLst>
        </xdr:cNvPr>
        <xdr:cNvCxnSpPr/>
      </xdr:nvCxnSpPr>
      <xdr:spPr>
        <a:xfrm flipV="1">
          <a:off x="7861300" y="18227039"/>
          <a:ext cx="889000" cy="5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13399</xdr:rowOff>
    </xdr:from>
    <xdr:to>
      <xdr:col>36</xdr:col>
      <xdr:colOff>165100</xdr:colOff>
      <xdr:row>106</xdr:row>
      <xdr:rowOff>114999</xdr:rowOff>
    </xdr:to>
    <xdr:sp macro="" textlink="">
      <xdr:nvSpPr>
        <xdr:cNvPr id="480" name="楕円 479">
          <a:extLst>
            <a:ext uri="{FF2B5EF4-FFF2-40B4-BE49-F238E27FC236}">
              <a16:creationId xmlns:a16="http://schemas.microsoft.com/office/drawing/2014/main" id="{00000000-0008-0000-0200-0000E0010000}"/>
            </a:ext>
          </a:extLst>
        </xdr:cNvPr>
        <xdr:cNvSpPr/>
      </xdr:nvSpPr>
      <xdr:spPr>
        <a:xfrm>
          <a:off x="6921500" y="18187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58483</xdr:rowOff>
    </xdr:from>
    <xdr:to>
      <xdr:col>41</xdr:col>
      <xdr:colOff>50800</xdr:colOff>
      <xdr:row>106</xdr:row>
      <xdr:rowOff>64199</xdr:rowOff>
    </xdr:to>
    <xdr:cxnSp macro="">
      <xdr:nvCxnSpPr>
        <xdr:cNvPr id="481" name="直線コネクタ 480">
          <a:extLst>
            <a:ext uri="{FF2B5EF4-FFF2-40B4-BE49-F238E27FC236}">
              <a16:creationId xmlns:a16="http://schemas.microsoft.com/office/drawing/2014/main" id="{00000000-0008-0000-0200-0000E1010000}"/>
            </a:ext>
          </a:extLst>
        </xdr:cNvPr>
        <xdr:cNvCxnSpPr/>
      </xdr:nvCxnSpPr>
      <xdr:spPr>
        <a:xfrm flipV="1">
          <a:off x="6972300" y="18232183"/>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93552</xdr:rowOff>
    </xdr:from>
    <xdr:ext cx="469744" cy="259045"/>
    <xdr:sp macro="" textlink="">
      <xdr:nvSpPr>
        <xdr:cNvPr id="482" name="n_1aveValue【市民会館】&#10;一人当たり面積">
          <a:extLst>
            <a:ext uri="{FF2B5EF4-FFF2-40B4-BE49-F238E27FC236}">
              <a16:creationId xmlns:a16="http://schemas.microsoft.com/office/drawing/2014/main" id="{00000000-0008-0000-0200-0000E2010000}"/>
            </a:ext>
          </a:extLst>
        </xdr:cNvPr>
        <xdr:cNvSpPr txBox="1"/>
      </xdr:nvSpPr>
      <xdr:spPr>
        <a:xfrm>
          <a:off x="9391727" y="18267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110952</xdr:rowOff>
    </xdr:from>
    <xdr:ext cx="469744" cy="259045"/>
    <xdr:sp macro="" textlink="">
      <xdr:nvSpPr>
        <xdr:cNvPr id="483" name="n_2aveValue【市民会館】&#10;一人当たり面積">
          <a:extLst>
            <a:ext uri="{FF2B5EF4-FFF2-40B4-BE49-F238E27FC236}">
              <a16:creationId xmlns:a16="http://schemas.microsoft.com/office/drawing/2014/main" id="{00000000-0008-0000-0200-0000E3010000}"/>
            </a:ext>
          </a:extLst>
        </xdr:cNvPr>
        <xdr:cNvSpPr txBox="1"/>
      </xdr:nvSpPr>
      <xdr:spPr>
        <a:xfrm>
          <a:off x="8515427" y="17941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108666</xdr:rowOff>
    </xdr:from>
    <xdr:ext cx="469744" cy="259045"/>
    <xdr:sp macro="" textlink="">
      <xdr:nvSpPr>
        <xdr:cNvPr id="484" name="n_3aveValue【市民会館】&#10;一人当たり面積">
          <a:extLst>
            <a:ext uri="{FF2B5EF4-FFF2-40B4-BE49-F238E27FC236}">
              <a16:creationId xmlns:a16="http://schemas.microsoft.com/office/drawing/2014/main" id="{00000000-0008-0000-0200-0000E4010000}"/>
            </a:ext>
          </a:extLst>
        </xdr:cNvPr>
        <xdr:cNvSpPr txBox="1"/>
      </xdr:nvSpPr>
      <xdr:spPr>
        <a:xfrm>
          <a:off x="7626427" y="17939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124668</xdr:rowOff>
    </xdr:from>
    <xdr:ext cx="469744" cy="259045"/>
    <xdr:sp macro="" textlink="">
      <xdr:nvSpPr>
        <xdr:cNvPr id="485" name="n_4aveValue【市民会館】&#10;一人当たり面積">
          <a:extLst>
            <a:ext uri="{FF2B5EF4-FFF2-40B4-BE49-F238E27FC236}">
              <a16:creationId xmlns:a16="http://schemas.microsoft.com/office/drawing/2014/main" id="{00000000-0008-0000-0200-0000E5010000}"/>
            </a:ext>
          </a:extLst>
        </xdr:cNvPr>
        <xdr:cNvSpPr txBox="1"/>
      </xdr:nvSpPr>
      <xdr:spPr>
        <a:xfrm>
          <a:off x="6737427" y="17955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104</xdr:row>
      <xdr:rowOff>116095</xdr:rowOff>
    </xdr:from>
    <xdr:ext cx="469744" cy="259045"/>
    <xdr:sp macro="" textlink="">
      <xdr:nvSpPr>
        <xdr:cNvPr id="486" name="n_1mainValue【市民会館】&#10;一人当たり面積">
          <a:extLst>
            <a:ext uri="{FF2B5EF4-FFF2-40B4-BE49-F238E27FC236}">
              <a16:creationId xmlns:a16="http://schemas.microsoft.com/office/drawing/2014/main" id="{00000000-0008-0000-0200-0000E6010000}"/>
            </a:ext>
          </a:extLst>
        </xdr:cNvPr>
        <xdr:cNvSpPr txBox="1"/>
      </xdr:nvSpPr>
      <xdr:spPr>
        <a:xfrm>
          <a:off x="9391727" y="17946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95266</xdr:rowOff>
    </xdr:from>
    <xdr:ext cx="469744" cy="259045"/>
    <xdr:sp macro="" textlink="">
      <xdr:nvSpPr>
        <xdr:cNvPr id="487" name="n_2mainValue【市民会館】&#10;一人当たり面積">
          <a:extLst>
            <a:ext uri="{FF2B5EF4-FFF2-40B4-BE49-F238E27FC236}">
              <a16:creationId xmlns:a16="http://schemas.microsoft.com/office/drawing/2014/main" id="{00000000-0008-0000-0200-0000E7010000}"/>
            </a:ext>
          </a:extLst>
        </xdr:cNvPr>
        <xdr:cNvSpPr txBox="1"/>
      </xdr:nvSpPr>
      <xdr:spPr>
        <a:xfrm>
          <a:off x="8515427" y="18268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100410</xdr:rowOff>
    </xdr:from>
    <xdr:ext cx="469744" cy="259045"/>
    <xdr:sp macro="" textlink="">
      <xdr:nvSpPr>
        <xdr:cNvPr id="488" name="n_3mainValue【市民会館】&#10;一人当たり面積">
          <a:extLst>
            <a:ext uri="{FF2B5EF4-FFF2-40B4-BE49-F238E27FC236}">
              <a16:creationId xmlns:a16="http://schemas.microsoft.com/office/drawing/2014/main" id="{00000000-0008-0000-0200-0000E8010000}"/>
            </a:ext>
          </a:extLst>
        </xdr:cNvPr>
        <xdr:cNvSpPr txBox="1"/>
      </xdr:nvSpPr>
      <xdr:spPr>
        <a:xfrm>
          <a:off x="7626427" y="182741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106126</xdr:rowOff>
    </xdr:from>
    <xdr:ext cx="469744" cy="259045"/>
    <xdr:sp macro="" textlink="">
      <xdr:nvSpPr>
        <xdr:cNvPr id="489" name="n_4mainValue【市民会館】&#10;一人当たり面積">
          <a:extLst>
            <a:ext uri="{FF2B5EF4-FFF2-40B4-BE49-F238E27FC236}">
              <a16:creationId xmlns:a16="http://schemas.microsoft.com/office/drawing/2014/main" id="{00000000-0008-0000-0200-0000E9010000}"/>
            </a:ext>
          </a:extLst>
        </xdr:cNvPr>
        <xdr:cNvSpPr txBox="1"/>
      </xdr:nvSpPr>
      <xdr:spPr>
        <a:xfrm>
          <a:off x="6737427" y="18279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0" name="正方形/長方形 489">
          <a:extLst>
            <a:ext uri="{FF2B5EF4-FFF2-40B4-BE49-F238E27FC236}">
              <a16:creationId xmlns:a16="http://schemas.microsoft.com/office/drawing/2014/main" id="{00000000-0008-0000-0200-0000EA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1" name="正方形/長方形 490">
          <a:extLst>
            <a:ext uri="{FF2B5EF4-FFF2-40B4-BE49-F238E27FC236}">
              <a16:creationId xmlns:a16="http://schemas.microsoft.com/office/drawing/2014/main" id="{00000000-0008-0000-0200-0000EB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2" name="正方形/長方形 491">
          <a:extLst>
            <a:ext uri="{FF2B5EF4-FFF2-40B4-BE49-F238E27FC236}">
              <a16:creationId xmlns:a16="http://schemas.microsoft.com/office/drawing/2014/main" id="{00000000-0008-0000-0200-0000EC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3" name="正方形/長方形 492">
          <a:extLst>
            <a:ext uri="{FF2B5EF4-FFF2-40B4-BE49-F238E27FC236}">
              <a16:creationId xmlns:a16="http://schemas.microsoft.com/office/drawing/2014/main" id="{00000000-0008-0000-0200-0000ED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4" name="正方形/長方形 493">
          <a:extLst>
            <a:ext uri="{FF2B5EF4-FFF2-40B4-BE49-F238E27FC236}">
              <a16:creationId xmlns:a16="http://schemas.microsoft.com/office/drawing/2014/main" id="{00000000-0008-0000-0200-0000EE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5" name="正方形/長方形 494">
          <a:extLst>
            <a:ext uri="{FF2B5EF4-FFF2-40B4-BE49-F238E27FC236}">
              <a16:creationId xmlns:a16="http://schemas.microsoft.com/office/drawing/2014/main" id="{00000000-0008-0000-0200-0000EF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6" name="正方形/長方形 495">
          <a:extLst>
            <a:ext uri="{FF2B5EF4-FFF2-40B4-BE49-F238E27FC236}">
              <a16:creationId xmlns:a16="http://schemas.microsoft.com/office/drawing/2014/main" id="{00000000-0008-0000-0200-0000F0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7" name="正方形/長方形 496">
          <a:extLst>
            <a:ext uri="{FF2B5EF4-FFF2-40B4-BE49-F238E27FC236}">
              <a16:creationId xmlns:a16="http://schemas.microsoft.com/office/drawing/2014/main" id="{00000000-0008-0000-0200-0000F1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8" name="テキスト ボックス 497">
          <a:extLst>
            <a:ext uri="{FF2B5EF4-FFF2-40B4-BE49-F238E27FC236}">
              <a16:creationId xmlns:a16="http://schemas.microsoft.com/office/drawing/2014/main" id="{00000000-0008-0000-0200-0000F2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9" name="直線コネクタ 498">
          <a:extLst>
            <a:ext uri="{FF2B5EF4-FFF2-40B4-BE49-F238E27FC236}">
              <a16:creationId xmlns:a16="http://schemas.microsoft.com/office/drawing/2014/main" id="{00000000-0008-0000-0200-0000F3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0" name="テキスト ボックス 499">
          <a:extLst>
            <a:ext uri="{FF2B5EF4-FFF2-40B4-BE49-F238E27FC236}">
              <a16:creationId xmlns:a16="http://schemas.microsoft.com/office/drawing/2014/main" id="{00000000-0008-0000-0200-0000F4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1" name="直線コネクタ 500">
          <a:extLst>
            <a:ext uri="{FF2B5EF4-FFF2-40B4-BE49-F238E27FC236}">
              <a16:creationId xmlns:a16="http://schemas.microsoft.com/office/drawing/2014/main" id="{00000000-0008-0000-0200-0000F5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2" name="テキスト ボックス 501">
          <a:extLst>
            <a:ext uri="{FF2B5EF4-FFF2-40B4-BE49-F238E27FC236}">
              <a16:creationId xmlns:a16="http://schemas.microsoft.com/office/drawing/2014/main" id="{00000000-0008-0000-0200-0000F6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3" name="直線コネクタ 502">
          <a:extLst>
            <a:ext uri="{FF2B5EF4-FFF2-40B4-BE49-F238E27FC236}">
              <a16:creationId xmlns:a16="http://schemas.microsoft.com/office/drawing/2014/main" id="{00000000-0008-0000-0200-0000F7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4" name="テキスト ボックス 503">
          <a:extLst>
            <a:ext uri="{FF2B5EF4-FFF2-40B4-BE49-F238E27FC236}">
              <a16:creationId xmlns:a16="http://schemas.microsoft.com/office/drawing/2014/main" id="{00000000-0008-0000-0200-0000F8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5" name="直線コネクタ 504">
          <a:extLst>
            <a:ext uri="{FF2B5EF4-FFF2-40B4-BE49-F238E27FC236}">
              <a16:creationId xmlns:a16="http://schemas.microsoft.com/office/drawing/2014/main" id="{00000000-0008-0000-0200-0000F9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6" name="テキスト ボックス 505">
          <a:extLst>
            <a:ext uri="{FF2B5EF4-FFF2-40B4-BE49-F238E27FC236}">
              <a16:creationId xmlns:a16="http://schemas.microsoft.com/office/drawing/2014/main" id="{00000000-0008-0000-0200-0000FA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7" name="直線コネクタ 506">
          <a:extLst>
            <a:ext uri="{FF2B5EF4-FFF2-40B4-BE49-F238E27FC236}">
              <a16:creationId xmlns:a16="http://schemas.microsoft.com/office/drawing/2014/main" id="{00000000-0008-0000-0200-0000FB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8" name="テキスト ボックス 507">
          <a:extLst>
            <a:ext uri="{FF2B5EF4-FFF2-40B4-BE49-F238E27FC236}">
              <a16:creationId xmlns:a16="http://schemas.microsoft.com/office/drawing/2014/main" id="{00000000-0008-0000-0200-0000FC01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9" name="直線コネクタ 508">
          <a:extLst>
            <a:ext uri="{FF2B5EF4-FFF2-40B4-BE49-F238E27FC236}">
              <a16:creationId xmlns:a16="http://schemas.microsoft.com/office/drawing/2014/main" id="{00000000-0008-0000-0200-0000FD01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0" name="テキスト ボックス 509">
          <a:extLst>
            <a:ext uri="{FF2B5EF4-FFF2-40B4-BE49-F238E27FC236}">
              <a16:creationId xmlns:a16="http://schemas.microsoft.com/office/drawing/2014/main" id="{00000000-0008-0000-0200-0000FE01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1" name="直線コネクタ 510">
          <a:extLst>
            <a:ext uri="{FF2B5EF4-FFF2-40B4-BE49-F238E27FC236}">
              <a16:creationId xmlns:a16="http://schemas.microsoft.com/office/drawing/2014/main" id="{00000000-0008-0000-0200-0000FF01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2" name="テキスト ボックス 511">
          <a:extLst>
            <a:ext uri="{FF2B5EF4-FFF2-40B4-BE49-F238E27FC236}">
              <a16:creationId xmlns:a16="http://schemas.microsoft.com/office/drawing/2014/main" id="{00000000-0008-0000-0200-00000002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00000000-0008-0000-0200-00000102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4" name="【一般廃棄物処理施設】&#10;有形固定資産減価償却率グラフ枠">
          <a:extLst>
            <a:ext uri="{FF2B5EF4-FFF2-40B4-BE49-F238E27FC236}">
              <a16:creationId xmlns:a16="http://schemas.microsoft.com/office/drawing/2014/main" id="{00000000-0008-0000-0200-00000202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38644</xdr:rowOff>
    </xdr:from>
    <xdr:to>
      <xdr:col>85</xdr:col>
      <xdr:colOff>126364</xdr:colOff>
      <xdr:row>42</xdr:row>
      <xdr:rowOff>92528</xdr:rowOff>
    </xdr:to>
    <xdr:cxnSp macro="">
      <xdr:nvCxnSpPr>
        <xdr:cNvPr id="515" name="直線コネクタ 514">
          <a:extLst>
            <a:ext uri="{FF2B5EF4-FFF2-40B4-BE49-F238E27FC236}">
              <a16:creationId xmlns:a16="http://schemas.microsoft.com/office/drawing/2014/main" id="{00000000-0008-0000-0200-000003020000}"/>
            </a:ext>
          </a:extLst>
        </xdr:cNvPr>
        <xdr:cNvCxnSpPr/>
      </xdr:nvCxnSpPr>
      <xdr:spPr>
        <a:xfrm flipV="1">
          <a:off x="16318864" y="5696494"/>
          <a:ext cx="0" cy="1596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516" name="【一般廃棄物処理施設】&#10;有形固定資産減価償却率最小値テキスト">
          <a:extLst>
            <a:ext uri="{FF2B5EF4-FFF2-40B4-BE49-F238E27FC236}">
              <a16:creationId xmlns:a16="http://schemas.microsoft.com/office/drawing/2014/main" id="{00000000-0008-0000-0200-000004020000}"/>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517" name="直線コネクタ 516">
          <a:extLst>
            <a:ext uri="{FF2B5EF4-FFF2-40B4-BE49-F238E27FC236}">
              <a16:creationId xmlns:a16="http://schemas.microsoft.com/office/drawing/2014/main" id="{00000000-0008-0000-0200-000005020000}"/>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156771</xdr:rowOff>
    </xdr:from>
    <xdr:ext cx="340478" cy="259045"/>
    <xdr:sp macro="" textlink="">
      <xdr:nvSpPr>
        <xdr:cNvPr id="518" name="【一般廃棄物処理施設】&#10;有形固定資産減価償却率最大値テキスト">
          <a:extLst>
            <a:ext uri="{FF2B5EF4-FFF2-40B4-BE49-F238E27FC236}">
              <a16:creationId xmlns:a16="http://schemas.microsoft.com/office/drawing/2014/main" id="{00000000-0008-0000-0200-000006020000}"/>
            </a:ext>
          </a:extLst>
        </xdr:cNvPr>
        <xdr:cNvSpPr txBox="1"/>
      </xdr:nvSpPr>
      <xdr:spPr>
        <a:xfrm>
          <a:off x="16357600" y="54717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38644</xdr:rowOff>
    </xdr:from>
    <xdr:to>
      <xdr:col>86</xdr:col>
      <xdr:colOff>25400</xdr:colOff>
      <xdr:row>33</xdr:row>
      <xdr:rowOff>38644</xdr:rowOff>
    </xdr:to>
    <xdr:cxnSp macro="">
      <xdr:nvCxnSpPr>
        <xdr:cNvPr id="519" name="直線コネクタ 518">
          <a:extLst>
            <a:ext uri="{FF2B5EF4-FFF2-40B4-BE49-F238E27FC236}">
              <a16:creationId xmlns:a16="http://schemas.microsoft.com/office/drawing/2014/main" id="{00000000-0008-0000-0200-000007020000}"/>
            </a:ext>
          </a:extLst>
        </xdr:cNvPr>
        <xdr:cNvCxnSpPr/>
      </xdr:nvCxnSpPr>
      <xdr:spPr>
        <a:xfrm>
          <a:off x="16230600" y="569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64605</xdr:rowOff>
    </xdr:from>
    <xdr:ext cx="405111" cy="259045"/>
    <xdr:sp macro="" textlink="">
      <xdr:nvSpPr>
        <xdr:cNvPr id="520" name="【一般廃棄物処理施設】&#10;有形固定資産減価償却率平均値テキスト">
          <a:extLst>
            <a:ext uri="{FF2B5EF4-FFF2-40B4-BE49-F238E27FC236}">
              <a16:creationId xmlns:a16="http://schemas.microsoft.com/office/drawing/2014/main" id="{00000000-0008-0000-0200-000008020000}"/>
            </a:ext>
          </a:extLst>
        </xdr:cNvPr>
        <xdr:cNvSpPr txBox="1"/>
      </xdr:nvSpPr>
      <xdr:spPr>
        <a:xfrm>
          <a:off x="16357600" y="60653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41728</xdr:rowOff>
    </xdr:from>
    <xdr:to>
      <xdr:col>85</xdr:col>
      <xdr:colOff>177800</xdr:colOff>
      <xdr:row>36</xdr:row>
      <xdr:rowOff>143328</xdr:rowOff>
    </xdr:to>
    <xdr:sp macro="" textlink="">
      <xdr:nvSpPr>
        <xdr:cNvPr id="521" name="フローチャート: 判断 520">
          <a:extLst>
            <a:ext uri="{FF2B5EF4-FFF2-40B4-BE49-F238E27FC236}">
              <a16:creationId xmlns:a16="http://schemas.microsoft.com/office/drawing/2014/main" id="{00000000-0008-0000-0200-000009020000}"/>
            </a:ext>
          </a:extLst>
        </xdr:cNvPr>
        <xdr:cNvSpPr/>
      </xdr:nvSpPr>
      <xdr:spPr>
        <a:xfrm>
          <a:off x="16268700" y="6213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160927</xdr:rowOff>
    </xdr:from>
    <xdr:to>
      <xdr:col>81</xdr:col>
      <xdr:colOff>101600</xdr:colOff>
      <xdr:row>38</xdr:row>
      <xdr:rowOff>91077</xdr:rowOff>
    </xdr:to>
    <xdr:sp macro="" textlink="">
      <xdr:nvSpPr>
        <xdr:cNvPr id="522" name="フローチャート: 判断 521">
          <a:extLst>
            <a:ext uri="{FF2B5EF4-FFF2-40B4-BE49-F238E27FC236}">
              <a16:creationId xmlns:a16="http://schemas.microsoft.com/office/drawing/2014/main" id="{00000000-0008-0000-0200-00000A020000}"/>
            </a:ext>
          </a:extLst>
        </xdr:cNvPr>
        <xdr:cNvSpPr/>
      </xdr:nvSpPr>
      <xdr:spPr>
        <a:xfrm>
          <a:off x="15430500" y="650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17235</xdr:rowOff>
    </xdr:from>
    <xdr:to>
      <xdr:col>76</xdr:col>
      <xdr:colOff>165100</xdr:colOff>
      <xdr:row>38</xdr:row>
      <xdr:rowOff>118835</xdr:rowOff>
    </xdr:to>
    <xdr:sp macro="" textlink="">
      <xdr:nvSpPr>
        <xdr:cNvPr id="523" name="フローチャート: 判断 522">
          <a:extLst>
            <a:ext uri="{FF2B5EF4-FFF2-40B4-BE49-F238E27FC236}">
              <a16:creationId xmlns:a16="http://schemas.microsoft.com/office/drawing/2014/main" id="{00000000-0008-0000-0200-00000B020000}"/>
            </a:ext>
          </a:extLst>
        </xdr:cNvPr>
        <xdr:cNvSpPr/>
      </xdr:nvSpPr>
      <xdr:spPr>
        <a:xfrm>
          <a:off x="14541500" y="6532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151130</xdr:rowOff>
    </xdr:from>
    <xdr:to>
      <xdr:col>72</xdr:col>
      <xdr:colOff>38100</xdr:colOff>
      <xdr:row>38</xdr:row>
      <xdr:rowOff>81280</xdr:rowOff>
    </xdr:to>
    <xdr:sp macro="" textlink="">
      <xdr:nvSpPr>
        <xdr:cNvPr id="524" name="フローチャート: 判断 523">
          <a:extLst>
            <a:ext uri="{FF2B5EF4-FFF2-40B4-BE49-F238E27FC236}">
              <a16:creationId xmlns:a16="http://schemas.microsoft.com/office/drawing/2014/main" id="{00000000-0008-0000-0200-00000C020000}"/>
            </a:ext>
          </a:extLst>
        </xdr:cNvPr>
        <xdr:cNvSpPr/>
      </xdr:nvSpPr>
      <xdr:spPr>
        <a:xfrm>
          <a:off x="13652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49893</xdr:rowOff>
    </xdr:from>
    <xdr:to>
      <xdr:col>67</xdr:col>
      <xdr:colOff>101600</xdr:colOff>
      <xdr:row>38</xdr:row>
      <xdr:rowOff>151493</xdr:rowOff>
    </xdr:to>
    <xdr:sp macro="" textlink="">
      <xdr:nvSpPr>
        <xdr:cNvPr id="525" name="フローチャート: 判断 524">
          <a:extLst>
            <a:ext uri="{FF2B5EF4-FFF2-40B4-BE49-F238E27FC236}">
              <a16:creationId xmlns:a16="http://schemas.microsoft.com/office/drawing/2014/main" id="{00000000-0008-0000-0200-00000D020000}"/>
            </a:ext>
          </a:extLst>
        </xdr:cNvPr>
        <xdr:cNvSpPr/>
      </xdr:nvSpPr>
      <xdr:spPr>
        <a:xfrm>
          <a:off x="12763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00000000-0008-0000-0200-00000E02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00000000-0008-0000-0200-00000F02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00000000-0008-0000-0200-00001002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00000000-0008-0000-0200-00001102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00000000-0008-0000-0200-00001202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156028</xdr:rowOff>
    </xdr:from>
    <xdr:to>
      <xdr:col>85</xdr:col>
      <xdr:colOff>177800</xdr:colOff>
      <xdr:row>39</xdr:row>
      <xdr:rowOff>86178</xdr:rowOff>
    </xdr:to>
    <xdr:sp macro="" textlink="">
      <xdr:nvSpPr>
        <xdr:cNvPr id="531" name="楕円 530">
          <a:extLst>
            <a:ext uri="{FF2B5EF4-FFF2-40B4-BE49-F238E27FC236}">
              <a16:creationId xmlns:a16="http://schemas.microsoft.com/office/drawing/2014/main" id="{00000000-0008-0000-0200-000013020000}"/>
            </a:ext>
          </a:extLst>
        </xdr:cNvPr>
        <xdr:cNvSpPr/>
      </xdr:nvSpPr>
      <xdr:spPr>
        <a:xfrm>
          <a:off x="16268700" y="6671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134455</xdr:rowOff>
    </xdr:from>
    <xdr:ext cx="405111" cy="259045"/>
    <xdr:sp macro="" textlink="">
      <xdr:nvSpPr>
        <xdr:cNvPr id="532" name="【一般廃棄物処理施設】&#10;有形固定資産減価償却率該当値テキスト">
          <a:extLst>
            <a:ext uri="{FF2B5EF4-FFF2-40B4-BE49-F238E27FC236}">
              <a16:creationId xmlns:a16="http://schemas.microsoft.com/office/drawing/2014/main" id="{00000000-0008-0000-0200-000014020000}"/>
            </a:ext>
          </a:extLst>
        </xdr:cNvPr>
        <xdr:cNvSpPr txBox="1"/>
      </xdr:nvSpPr>
      <xdr:spPr>
        <a:xfrm>
          <a:off x="16357600" y="6649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100512</xdr:rowOff>
    </xdr:from>
    <xdr:to>
      <xdr:col>81</xdr:col>
      <xdr:colOff>101600</xdr:colOff>
      <xdr:row>39</xdr:row>
      <xdr:rowOff>30662</xdr:rowOff>
    </xdr:to>
    <xdr:sp macro="" textlink="">
      <xdr:nvSpPr>
        <xdr:cNvPr id="533" name="楕円 532">
          <a:extLst>
            <a:ext uri="{FF2B5EF4-FFF2-40B4-BE49-F238E27FC236}">
              <a16:creationId xmlns:a16="http://schemas.microsoft.com/office/drawing/2014/main" id="{00000000-0008-0000-0200-000015020000}"/>
            </a:ext>
          </a:extLst>
        </xdr:cNvPr>
        <xdr:cNvSpPr/>
      </xdr:nvSpPr>
      <xdr:spPr>
        <a:xfrm>
          <a:off x="15430500" y="6615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151312</xdr:rowOff>
    </xdr:from>
    <xdr:to>
      <xdr:col>85</xdr:col>
      <xdr:colOff>127000</xdr:colOff>
      <xdr:row>39</xdr:row>
      <xdr:rowOff>35378</xdr:rowOff>
    </xdr:to>
    <xdr:cxnSp macro="">
      <xdr:nvCxnSpPr>
        <xdr:cNvPr id="534" name="直線コネクタ 533">
          <a:extLst>
            <a:ext uri="{FF2B5EF4-FFF2-40B4-BE49-F238E27FC236}">
              <a16:creationId xmlns:a16="http://schemas.microsoft.com/office/drawing/2014/main" id="{00000000-0008-0000-0200-000016020000}"/>
            </a:ext>
          </a:extLst>
        </xdr:cNvPr>
        <xdr:cNvCxnSpPr/>
      </xdr:nvCxnSpPr>
      <xdr:spPr>
        <a:xfrm>
          <a:off x="15481300" y="6666412"/>
          <a:ext cx="838200" cy="55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51526</xdr:rowOff>
    </xdr:from>
    <xdr:to>
      <xdr:col>76</xdr:col>
      <xdr:colOff>165100</xdr:colOff>
      <xdr:row>38</xdr:row>
      <xdr:rowOff>153126</xdr:rowOff>
    </xdr:to>
    <xdr:sp macro="" textlink="">
      <xdr:nvSpPr>
        <xdr:cNvPr id="535" name="楕円 534">
          <a:extLst>
            <a:ext uri="{FF2B5EF4-FFF2-40B4-BE49-F238E27FC236}">
              <a16:creationId xmlns:a16="http://schemas.microsoft.com/office/drawing/2014/main" id="{00000000-0008-0000-0200-000017020000}"/>
            </a:ext>
          </a:extLst>
        </xdr:cNvPr>
        <xdr:cNvSpPr/>
      </xdr:nvSpPr>
      <xdr:spPr>
        <a:xfrm>
          <a:off x="14541500" y="6566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102326</xdr:rowOff>
    </xdr:from>
    <xdr:to>
      <xdr:col>81</xdr:col>
      <xdr:colOff>50800</xdr:colOff>
      <xdr:row>38</xdr:row>
      <xdr:rowOff>151312</xdr:rowOff>
    </xdr:to>
    <xdr:cxnSp macro="">
      <xdr:nvCxnSpPr>
        <xdr:cNvPr id="536" name="直線コネクタ 535">
          <a:extLst>
            <a:ext uri="{FF2B5EF4-FFF2-40B4-BE49-F238E27FC236}">
              <a16:creationId xmlns:a16="http://schemas.microsoft.com/office/drawing/2014/main" id="{00000000-0008-0000-0200-000018020000}"/>
            </a:ext>
          </a:extLst>
        </xdr:cNvPr>
        <xdr:cNvCxnSpPr/>
      </xdr:nvCxnSpPr>
      <xdr:spPr>
        <a:xfrm>
          <a:off x="14592300" y="6617426"/>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907</xdr:rowOff>
    </xdr:from>
    <xdr:to>
      <xdr:col>72</xdr:col>
      <xdr:colOff>38100</xdr:colOff>
      <xdr:row>38</xdr:row>
      <xdr:rowOff>102507</xdr:rowOff>
    </xdr:to>
    <xdr:sp macro="" textlink="">
      <xdr:nvSpPr>
        <xdr:cNvPr id="537" name="楕円 536">
          <a:extLst>
            <a:ext uri="{FF2B5EF4-FFF2-40B4-BE49-F238E27FC236}">
              <a16:creationId xmlns:a16="http://schemas.microsoft.com/office/drawing/2014/main" id="{00000000-0008-0000-0200-000019020000}"/>
            </a:ext>
          </a:extLst>
        </xdr:cNvPr>
        <xdr:cNvSpPr/>
      </xdr:nvSpPr>
      <xdr:spPr>
        <a:xfrm>
          <a:off x="13652500" y="6516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51707</xdr:rowOff>
    </xdr:from>
    <xdr:to>
      <xdr:col>76</xdr:col>
      <xdr:colOff>114300</xdr:colOff>
      <xdr:row>38</xdr:row>
      <xdr:rowOff>102326</xdr:rowOff>
    </xdr:to>
    <xdr:cxnSp macro="">
      <xdr:nvCxnSpPr>
        <xdr:cNvPr id="538" name="直線コネクタ 537">
          <a:extLst>
            <a:ext uri="{FF2B5EF4-FFF2-40B4-BE49-F238E27FC236}">
              <a16:creationId xmlns:a16="http://schemas.microsoft.com/office/drawing/2014/main" id="{00000000-0008-0000-0200-00001A020000}"/>
            </a:ext>
          </a:extLst>
        </xdr:cNvPr>
        <xdr:cNvCxnSpPr/>
      </xdr:nvCxnSpPr>
      <xdr:spPr>
        <a:xfrm>
          <a:off x="13703300" y="6566807"/>
          <a:ext cx="889000" cy="5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128270</xdr:rowOff>
    </xdr:from>
    <xdr:to>
      <xdr:col>67</xdr:col>
      <xdr:colOff>101600</xdr:colOff>
      <xdr:row>38</xdr:row>
      <xdr:rowOff>58420</xdr:rowOff>
    </xdr:to>
    <xdr:sp macro="" textlink="">
      <xdr:nvSpPr>
        <xdr:cNvPr id="539" name="楕円 538">
          <a:extLst>
            <a:ext uri="{FF2B5EF4-FFF2-40B4-BE49-F238E27FC236}">
              <a16:creationId xmlns:a16="http://schemas.microsoft.com/office/drawing/2014/main" id="{00000000-0008-0000-0200-00001B020000}"/>
            </a:ext>
          </a:extLst>
        </xdr:cNvPr>
        <xdr:cNvSpPr/>
      </xdr:nvSpPr>
      <xdr:spPr>
        <a:xfrm>
          <a:off x="12763500" y="647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7620</xdr:rowOff>
    </xdr:from>
    <xdr:to>
      <xdr:col>71</xdr:col>
      <xdr:colOff>177800</xdr:colOff>
      <xdr:row>38</xdr:row>
      <xdr:rowOff>51707</xdr:rowOff>
    </xdr:to>
    <xdr:cxnSp macro="">
      <xdr:nvCxnSpPr>
        <xdr:cNvPr id="540" name="直線コネクタ 539">
          <a:extLst>
            <a:ext uri="{FF2B5EF4-FFF2-40B4-BE49-F238E27FC236}">
              <a16:creationId xmlns:a16="http://schemas.microsoft.com/office/drawing/2014/main" id="{00000000-0008-0000-0200-00001C020000}"/>
            </a:ext>
          </a:extLst>
        </xdr:cNvPr>
        <xdr:cNvCxnSpPr/>
      </xdr:nvCxnSpPr>
      <xdr:spPr>
        <a:xfrm>
          <a:off x="12814300" y="6522720"/>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107604</xdr:rowOff>
    </xdr:from>
    <xdr:ext cx="405111" cy="259045"/>
    <xdr:sp macro="" textlink="">
      <xdr:nvSpPr>
        <xdr:cNvPr id="541" name="n_1aveValue【一般廃棄物処理施設】&#10;有形固定資産減価償却率">
          <a:extLst>
            <a:ext uri="{FF2B5EF4-FFF2-40B4-BE49-F238E27FC236}">
              <a16:creationId xmlns:a16="http://schemas.microsoft.com/office/drawing/2014/main" id="{00000000-0008-0000-0200-00001D020000}"/>
            </a:ext>
          </a:extLst>
        </xdr:cNvPr>
        <xdr:cNvSpPr txBox="1"/>
      </xdr:nvSpPr>
      <xdr:spPr>
        <a:xfrm>
          <a:off x="15266044" y="6279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135363</xdr:rowOff>
    </xdr:from>
    <xdr:ext cx="405111" cy="259045"/>
    <xdr:sp macro="" textlink="">
      <xdr:nvSpPr>
        <xdr:cNvPr id="542" name="n_2aveValue【一般廃棄物処理施設】&#10;有形固定資産減価償却率">
          <a:extLst>
            <a:ext uri="{FF2B5EF4-FFF2-40B4-BE49-F238E27FC236}">
              <a16:creationId xmlns:a16="http://schemas.microsoft.com/office/drawing/2014/main" id="{00000000-0008-0000-0200-00001E020000}"/>
            </a:ext>
          </a:extLst>
        </xdr:cNvPr>
        <xdr:cNvSpPr txBox="1"/>
      </xdr:nvSpPr>
      <xdr:spPr>
        <a:xfrm>
          <a:off x="14389744" y="6307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97807</xdr:rowOff>
    </xdr:from>
    <xdr:ext cx="405111" cy="259045"/>
    <xdr:sp macro="" textlink="">
      <xdr:nvSpPr>
        <xdr:cNvPr id="543" name="n_3aveValue【一般廃棄物処理施設】&#10;有形固定資産減価償却率">
          <a:extLst>
            <a:ext uri="{FF2B5EF4-FFF2-40B4-BE49-F238E27FC236}">
              <a16:creationId xmlns:a16="http://schemas.microsoft.com/office/drawing/2014/main" id="{00000000-0008-0000-0200-00001F020000}"/>
            </a:ext>
          </a:extLst>
        </xdr:cNvPr>
        <xdr:cNvSpPr txBox="1"/>
      </xdr:nvSpPr>
      <xdr:spPr>
        <a:xfrm>
          <a:off x="13500744" y="627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142620</xdr:rowOff>
    </xdr:from>
    <xdr:ext cx="405111" cy="259045"/>
    <xdr:sp macro="" textlink="">
      <xdr:nvSpPr>
        <xdr:cNvPr id="544" name="n_4aveValue【一般廃棄物処理施設】&#10;有形固定資産減価償却率">
          <a:extLst>
            <a:ext uri="{FF2B5EF4-FFF2-40B4-BE49-F238E27FC236}">
              <a16:creationId xmlns:a16="http://schemas.microsoft.com/office/drawing/2014/main" id="{00000000-0008-0000-0200-000020020000}"/>
            </a:ext>
          </a:extLst>
        </xdr:cNvPr>
        <xdr:cNvSpPr txBox="1"/>
      </xdr:nvSpPr>
      <xdr:spPr>
        <a:xfrm>
          <a:off x="12611744" y="665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21789</xdr:rowOff>
    </xdr:from>
    <xdr:ext cx="405111" cy="259045"/>
    <xdr:sp macro="" textlink="">
      <xdr:nvSpPr>
        <xdr:cNvPr id="545" name="n_1mainValue【一般廃棄物処理施設】&#10;有形固定資産減価償却率">
          <a:extLst>
            <a:ext uri="{FF2B5EF4-FFF2-40B4-BE49-F238E27FC236}">
              <a16:creationId xmlns:a16="http://schemas.microsoft.com/office/drawing/2014/main" id="{00000000-0008-0000-0200-000021020000}"/>
            </a:ext>
          </a:extLst>
        </xdr:cNvPr>
        <xdr:cNvSpPr txBox="1"/>
      </xdr:nvSpPr>
      <xdr:spPr>
        <a:xfrm>
          <a:off x="15266044" y="6708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144253</xdr:rowOff>
    </xdr:from>
    <xdr:ext cx="405111" cy="259045"/>
    <xdr:sp macro="" textlink="">
      <xdr:nvSpPr>
        <xdr:cNvPr id="546" name="n_2mainValue【一般廃棄物処理施設】&#10;有形固定資産減価償却率">
          <a:extLst>
            <a:ext uri="{FF2B5EF4-FFF2-40B4-BE49-F238E27FC236}">
              <a16:creationId xmlns:a16="http://schemas.microsoft.com/office/drawing/2014/main" id="{00000000-0008-0000-0200-000022020000}"/>
            </a:ext>
          </a:extLst>
        </xdr:cNvPr>
        <xdr:cNvSpPr txBox="1"/>
      </xdr:nvSpPr>
      <xdr:spPr>
        <a:xfrm>
          <a:off x="14389744" y="6659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93634</xdr:rowOff>
    </xdr:from>
    <xdr:ext cx="405111" cy="259045"/>
    <xdr:sp macro="" textlink="">
      <xdr:nvSpPr>
        <xdr:cNvPr id="547" name="n_3mainValue【一般廃棄物処理施設】&#10;有形固定資産減価償却率">
          <a:extLst>
            <a:ext uri="{FF2B5EF4-FFF2-40B4-BE49-F238E27FC236}">
              <a16:creationId xmlns:a16="http://schemas.microsoft.com/office/drawing/2014/main" id="{00000000-0008-0000-0200-000023020000}"/>
            </a:ext>
          </a:extLst>
        </xdr:cNvPr>
        <xdr:cNvSpPr txBox="1"/>
      </xdr:nvSpPr>
      <xdr:spPr>
        <a:xfrm>
          <a:off x="13500744" y="66087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74947</xdr:rowOff>
    </xdr:from>
    <xdr:ext cx="405111" cy="259045"/>
    <xdr:sp macro="" textlink="">
      <xdr:nvSpPr>
        <xdr:cNvPr id="548" name="n_4mainValue【一般廃棄物処理施設】&#10;有形固定資産減価償却率">
          <a:extLst>
            <a:ext uri="{FF2B5EF4-FFF2-40B4-BE49-F238E27FC236}">
              <a16:creationId xmlns:a16="http://schemas.microsoft.com/office/drawing/2014/main" id="{00000000-0008-0000-0200-000024020000}"/>
            </a:ext>
          </a:extLst>
        </xdr:cNvPr>
        <xdr:cNvSpPr txBox="1"/>
      </xdr:nvSpPr>
      <xdr:spPr>
        <a:xfrm>
          <a:off x="12611744" y="624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00000000-0008-0000-0200-000025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00000000-0008-0000-0200-00002602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00000000-0008-0000-0200-00002702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00000000-0008-0000-0200-00002802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00000000-0008-0000-0200-00002902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00000000-0008-0000-0200-00002A02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00000000-0008-0000-0200-00002B02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00000000-0008-0000-0200-00002C02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00000000-0008-0000-0200-00002D02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00000000-0008-0000-0200-00002E02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59" name="直線コネクタ 558">
          <a:extLst>
            <a:ext uri="{FF2B5EF4-FFF2-40B4-BE49-F238E27FC236}">
              <a16:creationId xmlns:a16="http://schemas.microsoft.com/office/drawing/2014/main" id="{00000000-0008-0000-0200-00002F0200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0" name="テキスト ボックス 559">
          <a:extLst>
            <a:ext uri="{FF2B5EF4-FFF2-40B4-BE49-F238E27FC236}">
              <a16:creationId xmlns:a16="http://schemas.microsoft.com/office/drawing/2014/main" id="{00000000-0008-0000-0200-000030020000}"/>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1" name="直線コネクタ 560">
          <a:extLst>
            <a:ext uri="{FF2B5EF4-FFF2-40B4-BE49-F238E27FC236}">
              <a16:creationId xmlns:a16="http://schemas.microsoft.com/office/drawing/2014/main" id="{00000000-0008-0000-0200-0000310200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39</xdr:row>
      <xdr:rowOff>29227</xdr:rowOff>
    </xdr:from>
    <xdr:ext cx="685572" cy="259045"/>
    <xdr:sp macro="" textlink="">
      <xdr:nvSpPr>
        <xdr:cNvPr id="562" name="テキスト ボックス 561">
          <a:extLst>
            <a:ext uri="{FF2B5EF4-FFF2-40B4-BE49-F238E27FC236}">
              <a16:creationId xmlns:a16="http://schemas.microsoft.com/office/drawing/2014/main" id="{00000000-0008-0000-0200-000032020000}"/>
            </a:ext>
          </a:extLst>
        </xdr:cNvPr>
        <xdr:cNvSpPr txBox="1"/>
      </xdr:nvSpPr>
      <xdr:spPr>
        <a:xfrm>
          <a:off x="17602428" y="671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3" name="直線コネクタ 562">
          <a:extLst>
            <a:ext uri="{FF2B5EF4-FFF2-40B4-BE49-F238E27FC236}">
              <a16:creationId xmlns:a16="http://schemas.microsoft.com/office/drawing/2014/main" id="{00000000-0008-0000-0200-00003302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36</xdr:row>
      <xdr:rowOff>162577</xdr:rowOff>
    </xdr:from>
    <xdr:ext cx="685572" cy="259045"/>
    <xdr:sp macro="" textlink="">
      <xdr:nvSpPr>
        <xdr:cNvPr id="564" name="テキスト ボックス 563">
          <a:extLst>
            <a:ext uri="{FF2B5EF4-FFF2-40B4-BE49-F238E27FC236}">
              <a16:creationId xmlns:a16="http://schemas.microsoft.com/office/drawing/2014/main" id="{00000000-0008-0000-0200-000034020000}"/>
            </a:ext>
          </a:extLst>
        </xdr:cNvPr>
        <xdr:cNvSpPr txBox="1"/>
      </xdr:nvSpPr>
      <xdr:spPr>
        <a:xfrm>
          <a:off x="17602428" y="633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5" name="直線コネクタ 564">
          <a:extLst>
            <a:ext uri="{FF2B5EF4-FFF2-40B4-BE49-F238E27FC236}">
              <a16:creationId xmlns:a16="http://schemas.microsoft.com/office/drawing/2014/main" id="{00000000-0008-0000-0200-0000350200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34</xdr:row>
      <xdr:rowOff>124477</xdr:rowOff>
    </xdr:from>
    <xdr:ext cx="685572" cy="259045"/>
    <xdr:sp macro="" textlink="">
      <xdr:nvSpPr>
        <xdr:cNvPr id="566" name="テキスト ボックス 565">
          <a:extLst>
            <a:ext uri="{FF2B5EF4-FFF2-40B4-BE49-F238E27FC236}">
              <a16:creationId xmlns:a16="http://schemas.microsoft.com/office/drawing/2014/main" id="{00000000-0008-0000-0200-000036020000}"/>
            </a:ext>
          </a:extLst>
        </xdr:cNvPr>
        <xdr:cNvSpPr txBox="1"/>
      </xdr:nvSpPr>
      <xdr:spPr>
        <a:xfrm>
          <a:off x="17602428" y="595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7" name="直線コネクタ 566">
          <a:extLst>
            <a:ext uri="{FF2B5EF4-FFF2-40B4-BE49-F238E27FC236}">
              <a16:creationId xmlns:a16="http://schemas.microsoft.com/office/drawing/2014/main" id="{00000000-0008-0000-0200-0000370200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86377</xdr:rowOff>
    </xdr:from>
    <xdr:ext cx="685572" cy="259045"/>
    <xdr:sp macro="" textlink="">
      <xdr:nvSpPr>
        <xdr:cNvPr id="568" name="テキスト ボックス 567">
          <a:extLst>
            <a:ext uri="{FF2B5EF4-FFF2-40B4-BE49-F238E27FC236}">
              <a16:creationId xmlns:a16="http://schemas.microsoft.com/office/drawing/2014/main" id="{00000000-0008-0000-0200-000038020000}"/>
            </a:ext>
          </a:extLst>
        </xdr:cNvPr>
        <xdr:cNvSpPr txBox="1"/>
      </xdr:nvSpPr>
      <xdr:spPr>
        <a:xfrm>
          <a:off x="17602428" y="557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9" name="直線コネクタ 568">
          <a:extLst>
            <a:ext uri="{FF2B5EF4-FFF2-40B4-BE49-F238E27FC236}">
              <a16:creationId xmlns:a16="http://schemas.microsoft.com/office/drawing/2014/main" id="{00000000-0008-0000-0200-00003902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12308</xdr:colOff>
      <xdr:row>30</xdr:row>
      <xdr:rowOff>48277</xdr:rowOff>
    </xdr:from>
    <xdr:ext cx="749692" cy="259045"/>
    <xdr:sp macro="" textlink="">
      <xdr:nvSpPr>
        <xdr:cNvPr id="570" name="テキスト ボックス 569">
          <a:extLst>
            <a:ext uri="{FF2B5EF4-FFF2-40B4-BE49-F238E27FC236}">
              <a16:creationId xmlns:a16="http://schemas.microsoft.com/office/drawing/2014/main" id="{00000000-0008-0000-0200-00003A020000}"/>
            </a:ext>
          </a:extLst>
        </xdr:cNvPr>
        <xdr:cNvSpPr txBox="1"/>
      </xdr:nvSpPr>
      <xdr:spPr>
        <a:xfrm>
          <a:off x="17538308" y="519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1" name="【一般廃棄物処理施設】&#10;一人当たり有形固定資産（償却資産）額グラフ枠">
          <a:extLst>
            <a:ext uri="{FF2B5EF4-FFF2-40B4-BE49-F238E27FC236}">
              <a16:creationId xmlns:a16="http://schemas.microsoft.com/office/drawing/2014/main" id="{00000000-0008-0000-0200-00003B02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67219</xdr:rowOff>
    </xdr:from>
    <xdr:to>
      <xdr:col>116</xdr:col>
      <xdr:colOff>62864</xdr:colOff>
      <xdr:row>42</xdr:row>
      <xdr:rowOff>37995</xdr:rowOff>
    </xdr:to>
    <xdr:cxnSp macro="">
      <xdr:nvCxnSpPr>
        <xdr:cNvPr id="572" name="直線コネクタ 571">
          <a:extLst>
            <a:ext uri="{FF2B5EF4-FFF2-40B4-BE49-F238E27FC236}">
              <a16:creationId xmlns:a16="http://schemas.microsoft.com/office/drawing/2014/main" id="{00000000-0008-0000-0200-00003C020000}"/>
            </a:ext>
          </a:extLst>
        </xdr:cNvPr>
        <xdr:cNvCxnSpPr/>
      </xdr:nvCxnSpPr>
      <xdr:spPr>
        <a:xfrm flipV="1">
          <a:off x="22160864" y="5725069"/>
          <a:ext cx="0" cy="15138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41822</xdr:rowOff>
    </xdr:from>
    <xdr:ext cx="378565" cy="259045"/>
    <xdr:sp macro="" textlink="">
      <xdr:nvSpPr>
        <xdr:cNvPr id="573" name="【一般廃棄物処理施設】&#10;一人当たり有形固定資産（償却資産）額最小値テキスト">
          <a:extLst>
            <a:ext uri="{FF2B5EF4-FFF2-40B4-BE49-F238E27FC236}">
              <a16:creationId xmlns:a16="http://schemas.microsoft.com/office/drawing/2014/main" id="{00000000-0008-0000-0200-00003D020000}"/>
            </a:ext>
          </a:extLst>
        </xdr:cNvPr>
        <xdr:cNvSpPr txBox="1"/>
      </xdr:nvSpPr>
      <xdr:spPr>
        <a:xfrm>
          <a:off x="22199600" y="72427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37995</xdr:rowOff>
    </xdr:from>
    <xdr:to>
      <xdr:col>116</xdr:col>
      <xdr:colOff>152400</xdr:colOff>
      <xdr:row>42</xdr:row>
      <xdr:rowOff>37995</xdr:rowOff>
    </xdr:to>
    <xdr:cxnSp macro="">
      <xdr:nvCxnSpPr>
        <xdr:cNvPr id="574" name="直線コネクタ 573">
          <a:extLst>
            <a:ext uri="{FF2B5EF4-FFF2-40B4-BE49-F238E27FC236}">
              <a16:creationId xmlns:a16="http://schemas.microsoft.com/office/drawing/2014/main" id="{00000000-0008-0000-0200-00003E020000}"/>
            </a:ext>
          </a:extLst>
        </xdr:cNvPr>
        <xdr:cNvCxnSpPr/>
      </xdr:nvCxnSpPr>
      <xdr:spPr>
        <a:xfrm>
          <a:off x="22072600" y="7238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13896</xdr:rowOff>
    </xdr:from>
    <xdr:ext cx="690189" cy="259045"/>
    <xdr:sp macro="" textlink="">
      <xdr:nvSpPr>
        <xdr:cNvPr id="575" name="【一般廃棄物処理施設】&#10;一人当たり有形固定資産（償却資産）額最大値テキスト">
          <a:extLst>
            <a:ext uri="{FF2B5EF4-FFF2-40B4-BE49-F238E27FC236}">
              <a16:creationId xmlns:a16="http://schemas.microsoft.com/office/drawing/2014/main" id="{00000000-0008-0000-0200-00003F020000}"/>
            </a:ext>
          </a:extLst>
        </xdr:cNvPr>
        <xdr:cNvSpPr txBox="1"/>
      </xdr:nvSpPr>
      <xdr:spPr>
        <a:xfrm>
          <a:off x="22199600" y="550029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7,947,145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67219</xdr:rowOff>
    </xdr:from>
    <xdr:to>
      <xdr:col>116</xdr:col>
      <xdr:colOff>152400</xdr:colOff>
      <xdr:row>33</xdr:row>
      <xdr:rowOff>67219</xdr:rowOff>
    </xdr:to>
    <xdr:cxnSp macro="">
      <xdr:nvCxnSpPr>
        <xdr:cNvPr id="576" name="直線コネクタ 575">
          <a:extLst>
            <a:ext uri="{FF2B5EF4-FFF2-40B4-BE49-F238E27FC236}">
              <a16:creationId xmlns:a16="http://schemas.microsoft.com/office/drawing/2014/main" id="{00000000-0008-0000-0200-000040020000}"/>
            </a:ext>
          </a:extLst>
        </xdr:cNvPr>
        <xdr:cNvCxnSpPr/>
      </xdr:nvCxnSpPr>
      <xdr:spPr>
        <a:xfrm>
          <a:off x="22072600" y="57250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119588</xdr:rowOff>
    </xdr:from>
    <xdr:ext cx="599010" cy="259045"/>
    <xdr:sp macro="" textlink="">
      <xdr:nvSpPr>
        <xdr:cNvPr id="577" name="【一般廃棄物処理施設】&#10;一人当たり有形固定資産（償却資産）額平均値テキスト">
          <a:extLst>
            <a:ext uri="{FF2B5EF4-FFF2-40B4-BE49-F238E27FC236}">
              <a16:creationId xmlns:a16="http://schemas.microsoft.com/office/drawing/2014/main" id="{00000000-0008-0000-0200-000041020000}"/>
            </a:ext>
          </a:extLst>
        </xdr:cNvPr>
        <xdr:cNvSpPr txBox="1"/>
      </xdr:nvSpPr>
      <xdr:spPr>
        <a:xfrm>
          <a:off x="22199600" y="69775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96711</xdr:rowOff>
    </xdr:from>
    <xdr:to>
      <xdr:col>116</xdr:col>
      <xdr:colOff>114300</xdr:colOff>
      <xdr:row>42</xdr:row>
      <xdr:rowOff>26861</xdr:rowOff>
    </xdr:to>
    <xdr:sp macro="" textlink="">
      <xdr:nvSpPr>
        <xdr:cNvPr id="578" name="フローチャート: 判断 577">
          <a:extLst>
            <a:ext uri="{FF2B5EF4-FFF2-40B4-BE49-F238E27FC236}">
              <a16:creationId xmlns:a16="http://schemas.microsoft.com/office/drawing/2014/main" id="{00000000-0008-0000-0200-000042020000}"/>
            </a:ext>
          </a:extLst>
        </xdr:cNvPr>
        <xdr:cNvSpPr/>
      </xdr:nvSpPr>
      <xdr:spPr>
        <a:xfrm>
          <a:off x="22110700" y="7126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41</xdr:row>
      <xdr:rowOff>120342</xdr:rowOff>
    </xdr:from>
    <xdr:to>
      <xdr:col>112</xdr:col>
      <xdr:colOff>38100</xdr:colOff>
      <xdr:row>42</xdr:row>
      <xdr:rowOff>50492</xdr:rowOff>
    </xdr:to>
    <xdr:sp macro="" textlink="">
      <xdr:nvSpPr>
        <xdr:cNvPr id="579" name="フローチャート: 判断 578">
          <a:extLst>
            <a:ext uri="{FF2B5EF4-FFF2-40B4-BE49-F238E27FC236}">
              <a16:creationId xmlns:a16="http://schemas.microsoft.com/office/drawing/2014/main" id="{00000000-0008-0000-0200-000043020000}"/>
            </a:ext>
          </a:extLst>
        </xdr:cNvPr>
        <xdr:cNvSpPr/>
      </xdr:nvSpPr>
      <xdr:spPr>
        <a:xfrm>
          <a:off x="21272500" y="7149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41</xdr:row>
      <xdr:rowOff>127296</xdr:rowOff>
    </xdr:from>
    <xdr:to>
      <xdr:col>107</xdr:col>
      <xdr:colOff>101600</xdr:colOff>
      <xdr:row>42</xdr:row>
      <xdr:rowOff>57446</xdr:rowOff>
    </xdr:to>
    <xdr:sp macro="" textlink="">
      <xdr:nvSpPr>
        <xdr:cNvPr id="580" name="フローチャート: 判断 579">
          <a:extLst>
            <a:ext uri="{FF2B5EF4-FFF2-40B4-BE49-F238E27FC236}">
              <a16:creationId xmlns:a16="http://schemas.microsoft.com/office/drawing/2014/main" id="{00000000-0008-0000-0200-000044020000}"/>
            </a:ext>
          </a:extLst>
        </xdr:cNvPr>
        <xdr:cNvSpPr/>
      </xdr:nvSpPr>
      <xdr:spPr>
        <a:xfrm>
          <a:off x="20383500" y="7156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41</xdr:row>
      <xdr:rowOff>127900</xdr:rowOff>
    </xdr:from>
    <xdr:to>
      <xdr:col>102</xdr:col>
      <xdr:colOff>165100</xdr:colOff>
      <xdr:row>42</xdr:row>
      <xdr:rowOff>58050</xdr:rowOff>
    </xdr:to>
    <xdr:sp macro="" textlink="">
      <xdr:nvSpPr>
        <xdr:cNvPr id="581" name="フローチャート: 判断 580">
          <a:extLst>
            <a:ext uri="{FF2B5EF4-FFF2-40B4-BE49-F238E27FC236}">
              <a16:creationId xmlns:a16="http://schemas.microsoft.com/office/drawing/2014/main" id="{00000000-0008-0000-0200-000045020000}"/>
            </a:ext>
          </a:extLst>
        </xdr:cNvPr>
        <xdr:cNvSpPr/>
      </xdr:nvSpPr>
      <xdr:spPr>
        <a:xfrm>
          <a:off x="19494500" y="715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41</xdr:row>
      <xdr:rowOff>132696</xdr:rowOff>
    </xdr:from>
    <xdr:to>
      <xdr:col>98</xdr:col>
      <xdr:colOff>38100</xdr:colOff>
      <xdr:row>42</xdr:row>
      <xdr:rowOff>62846</xdr:rowOff>
    </xdr:to>
    <xdr:sp macro="" textlink="">
      <xdr:nvSpPr>
        <xdr:cNvPr id="582" name="フローチャート: 判断 581">
          <a:extLst>
            <a:ext uri="{FF2B5EF4-FFF2-40B4-BE49-F238E27FC236}">
              <a16:creationId xmlns:a16="http://schemas.microsoft.com/office/drawing/2014/main" id="{00000000-0008-0000-0200-000046020000}"/>
            </a:ext>
          </a:extLst>
        </xdr:cNvPr>
        <xdr:cNvSpPr/>
      </xdr:nvSpPr>
      <xdr:spPr>
        <a:xfrm>
          <a:off x="18605500" y="7162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00000000-0008-0000-0200-00004702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00000000-0008-0000-0200-00004802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00000000-0008-0000-0200-00004902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00000000-0008-0000-0200-00004A02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00000000-0008-0000-0200-00004B02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146139</xdr:rowOff>
    </xdr:from>
    <xdr:to>
      <xdr:col>116</xdr:col>
      <xdr:colOff>114300</xdr:colOff>
      <xdr:row>42</xdr:row>
      <xdr:rowOff>76289</xdr:rowOff>
    </xdr:to>
    <xdr:sp macro="" textlink="">
      <xdr:nvSpPr>
        <xdr:cNvPr id="588" name="楕円 587">
          <a:extLst>
            <a:ext uri="{FF2B5EF4-FFF2-40B4-BE49-F238E27FC236}">
              <a16:creationId xmlns:a16="http://schemas.microsoft.com/office/drawing/2014/main" id="{00000000-0008-0000-0200-00004C020000}"/>
            </a:ext>
          </a:extLst>
        </xdr:cNvPr>
        <xdr:cNvSpPr/>
      </xdr:nvSpPr>
      <xdr:spPr>
        <a:xfrm>
          <a:off x="22110700" y="7175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75138</xdr:rowOff>
    </xdr:from>
    <xdr:ext cx="534377" cy="259045"/>
    <xdr:sp macro="" textlink="">
      <xdr:nvSpPr>
        <xdr:cNvPr id="589" name="【一般廃棄物処理施設】&#10;一人当たり有形固定資産（償却資産）額該当値テキスト">
          <a:extLst>
            <a:ext uri="{FF2B5EF4-FFF2-40B4-BE49-F238E27FC236}">
              <a16:creationId xmlns:a16="http://schemas.microsoft.com/office/drawing/2014/main" id="{00000000-0008-0000-0200-00004D020000}"/>
            </a:ext>
          </a:extLst>
        </xdr:cNvPr>
        <xdr:cNvSpPr txBox="1"/>
      </xdr:nvSpPr>
      <xdr:spPr>
        <a:xfrm>
          <a:off x="22199600" y="7104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146883</xdr:rowOff>
    </xdr:from>
    <xdr:to>
      <xdr:col>112</xdr:col>
      <xdr:colOff>38100</xdr:colOff>
      <xdr:row>42</xdr:row>
      <xdr:rowOff>77033</xdr:rowOff>
    </xdr:to>
    <xdr:sp macro="" textlink="">
      <xdr:nvSpPr>
        <xdr:cNvPr id="590" name="楕円 589">
          <a:extLst>
            <a:ext uri="{FF2B5EF4-FFF2-40B4-BE49-F238E27FC236}">
              <a16:creationId xmlns:a16="http://schemas.microsoft.com/office/drawing/2014/main" id="{00000000-0008-0000-0200-00004E020000}"/>
            </a:ext>
          </a:extLst>
        </xdr:cNvPr>
        <xdr:cNvSpPr/>
      </xdr:nvSpPr>
      <xdr:spPr>
        <a:xfrm>
          <a:off x="21272500" y="7176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42</xdr:row>
      <xdr:rowOff>25489</xdr:rowOff>
    </xdr:from>
    <xdr:to>
      <xdr:col>116</xdr:col>
      <xdr:colOff>63500</xdr:colOff>
      <xdr:row>42</xdr:row>
      <xdr:rowOff>26233</xdr:rowOff>
    </xdr:to>
    <xdr:cxnSp macro="">
      <xdr:nvCxnSpPr>
        <xdr:cNvPr id="591" name="直線コネクタ 590">
          <a:extLst>
            <a:ext uri="{FF2B5EF4-FFF2-40B4-BE49-F238E27FC236}">
              <a16:creationId xmlns:a16="http://schemas.microsoft.com/office/drawing/2014/main" id="{00000000-0008-0000-0200-00004F020000}"/>
            </a:ext>
          </a:extLst>
        </xdr:cNvPr>
        <xdr:cNvCxnSpPr/>
      </xdr:nvCxnSpPr>
      <xdr:spPr>
        <a:xfrm flipV="1">
          <a:off x="21323300" y="7226389"/>
          <a:ext cx="838200" cy="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147244</xdr:rowOff>
    </xdr:from>
    <xdr:to>
      <xdr:col>107</xdr:col>
      <xdr:colOff>101600</xdr:colOff>
      <xdr:row>42</xdr:row>
      <xdr:rowOff>77394</xdr:rowOff>
    </xdr:to>
    <xdr:sp macro="" textlink="">
      <xdr:nvSpPr>
        <xdr:cNvPr id="592" name="楕円 591">
          <a:extLst>
            <a:ext uri="{FF2B5EF4-FFF2-40B4-BE49-F238E27FC236}">
              <a16:creationId xmlns:a16="http://schemas.microsoft.com/office/drawing/2014/main" id="{00000000-0008-0000-0200-000050020000}"/>
            </a:ext>
          </a:extLst>
        </xdr:cNvPr>
        <xdr:cNvSpPr/>
      </xdr:nvSpPr>
      <xdr:spPr>
        <a:xfrm>
          <a:off x="20383500" y="7176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42</xdr:row>
      <xdr:rowOff>26233</xdr:rowOff>
    </xdr:from>
    <xdr:to>
      <xdr:col>111</xdr:col>
      <xdr:colOff>177800</xdr:colOff>
      <xdr:row>42</xdr:row>
      <xdr:rowOff>26594</xdr:rowOff>
    </xdr:to>
    <xdr:cxnSp macro="">
      <xdr:nvCxnSpPr>
        <xdr:cNvPr id="593" name="直線コネクタ 592">
          <a:extLst>
            <a:ext uri="{FF2B5EF4-FFF2-40B4-BE49-F238E27FC236}">
              <a16:creationId xmlns:a16="http://schemas.microsoft.com/office/drawing/2014/main" id="{00000000-0008-0000-0200-000051020000}"/>
            </a:ext>
          </a:extLst>
        </xdr:cNvPr>
        <xdr:cNvCxnSpPr/>
      </xdr:nvCxnSpPr>
      <xdr:spPr>
        <a:xfrm flipV="1">
          <a:off x="20434300" y="7227133"/>
          <a:ext cx="889000" cy="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147848</xdr:rowOff>
    </xdr:from>
    <xdr:to>
      <xdr:col>102</xdr:col>
      <xdr:colOff>165100</xdr:colOff>
      <xdr:row>42</xdr:row>
      <xdr:rowOff>77998</xdr:rowOff>
    </xdr:to>
    <xdr:sp macro="" textlink="">
      <xdr:nvSpPr>
        <xdr:cNvPr id="594" name="楕円 593">
          <a:extLst>
            <a:ext uri="{FF2B5EF4-FFF2-40B4-BE49-F238E27FC236}">
              <a16:creationId xmlns:a16="http://schemas.microsoft.com/office/drawing/2014/main" id="{00000000-0008-0000-0200-000052020000}"/>
            </a:ext>
          </a:extLst>
        </xdr:cNvPr>
        <xdr:cNvSpPr/>
      </xdr:nvSpPr>
      <xdr:spPr>
        <a:xfrm>
          <a:off x="19494500" y="7177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42</xdr:row>
      <xdr:rowOff>26594</xdr:rowOff>
    </xdr:from>
    <xdr:to>
      <xdr:col>107</xdr:col>
      <xdr:colOff>50800</xdr:colOff>
      <xdr:row>42</xdr:row>
      <xdr:rowOff>27198</xdr:rowOff>
    </xdr:to>
    <xdr:cxnSp macro="">
      <xdr:nvCxnSpPr>
        <xdr:cNvPr id="595" name="直線コネクタ 594">
          <a:extLst>
            <a:ext uri="{FF2B5EF4-FFF2-40B4-BE49-F238E27FC236}">
              <a16:creationId xmlns:a16="http://schemas.microsoft.com/office/drawing/2014/main" id="{00000000-0008-0000-0200-000053020000}"/>
            </a:ext>
          </a:extLst>
        </xdr:cNvPr>
        <xdr:cNvCxnSpPr/>
      </xdr:nvCxnSpPr>
      <xdr:spPr>
        <a:xfrm flipV="1">
          <a:off x="19545300" y="7227494"/>
          <a:ext cx="889000" cy="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148101</xdr:rowOff>
    </xdr:from>
    <xdr:to>
      <xdr:col>98</xdr:col>
      <xdr:colOff>38100</xdr:colOff>
      <xdr:row>42</xdr:row>
      <xdr:rowOff>78251</xdr:rowOff>
    </xdr:to>
    <xdr:sp macro="" textlink="">
      <xdr:nvSpPr>
        <xdr:cNvPr id="596" name="楕円 595">
          <a:extLst>
            <a:ext uri="{FF2B5EF4-FFF2-40B4-BE49-F238E27FC236}">
              <a16:creationId xmlns:a16="http://schemas.microsoft.com/office/drawing/2014/main" id="{00000000-0008-0000-0200-000054020000}"/>
            </a:ext>
          </a:extLst>
        </xdr:cNvPr>
        <xdr:cNvSpPr/>
      </xdr:nvSpPr>
      <xdr:spPr>
        <a:xfrm>
          <a:off x="18605500" y="7177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42</xdr:row>
      <xdr:rowOff>27198</xdr:rowOff>
    </xdr:from>
    <xdr:to>
      <xdr:col>102</xdr:col>
      <xdr:colOff>114300</xdr:colOff>
      <xdr:row>42</xdr:row>
      <xdr:rowOff>27451</xdr:rowOff>
    </xdr:to>
    <xdr:cxnSp macro="">
      <xdr:nvCxnSpPr>
        <xdr:cNvPr id="597" name="直線コネクタ 596">
          <a:extLst>
            <a:ext uri="{FF2B5EF4-FFF2-40B4-BE49-F238E27FC236}">
              <a16:creationId xmlns:a16="http://schemas.microsoft.com/office/drawing/2014/main" id="{00000000-0008-0000-0200-000055020000}"/>
            </a:ext>
          </a:extLst>
        </xdr:cNvPr>
        <xdr:cNvCxnSpPr/>
      </xdr:nvCxnSpPr>
      <xdr:spPr>
        <a:xfrm flipV="1">
          <a:off x="18656300" y="7228098"/>
          <a:ext cx="889000" cy="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40</xdr:row>
      <xdr:rowOff>67019</xdr:rowOff>
    </xdr:from>
    <xdr:ext cx="599010" cy="259045"/>
    <xdr:sp macro="" textlink="">
      <xdr:nvSpPr>
        <xdr:cNvPr id="598" name="n_1aveValue【一般廃棄物処理施設】&#10;一人当たり有形固定資産（償却資産）額">
          <a:extLst>
            <a:ext uri="{FF2B5EF4-FFF2-40B4-BE49-F238E27FC236}">
              <a16:creationId xmlns:a16="http://schemas.microsoft.com/office/drawing/2014/main" id="{00000000-0008-0000-0200-000056020000}"/>
            </a:ext>
          </a:extLst>
        </xdr:cNvPr>
        <xdr:cNvSpPr txBox="1"/>
      </xdr:nvSpPr>
      <xdr:spPr>
        <a:xfrm>
          <a:off x="21011095" y="69250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73973</xdr:rowOff>
    </xdr:from>
    <xdr:ext cx="599010" cy="259045"/>
    <xdr:sp macro="" textlink="">
      <xdr:nvSpPr>
        <xdr:cNvPr id="599" name="n_2aveValue【一般廃棄物処理施設】&#10;一人当たり有形固定資産（償却資産）額">
          <a:extLst>
            <a:ext uri="{FF2B5EF4-FFF2-40B4-BE49-F238E27FC236}">
              <a16:creationId xmlns:a16="http://schemas.microsoft.com/office/drawing/2014/main" id="{00000000-0008-0000-0200-000057020000}"/>
            </a:ext>
          </a:extLst>
        </xdr:cNvPr>
        <xdr:cNvSpPr txBox="1"/>
      </xdr:nvSpPr>
      <xdr:spPr>
        <a:xfrm>
          <a:off x="20134795" y="69319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74577</xdr:rowOff>
    </xdr:from>
    <xdr:ext cx="599010" cy="259045"/>
    <xdr:sp macro="" textlink="">
      <xdr:nvSpPr>
        <xdr:cNvPr id="600" name="n_3aveValue【一般廃棄物処理施設】&#10;一人当たり有形固定資産（償却資産）額">
          <a:extLst>
            <a:ext uri="{FF2B5EF4-FFF2-40B4-BE49-F238E27FC236}">
              <a16:creationId xmlns:a16="http://schemas.microsoft.com/office/drawing/2014/main" id="{00000000-0008-0000-0200-000058020000}"/>
            </a:ext>
          </a:extLst>
        </xdr:cNvPr>
        <xdr:cNvSpPr txBox="1"/>
      </xdr:nvSpPr>
      <xdr:spPr>
        <a:xfrm>
          <a:off x="19245795" y="69325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79373</xdr:rowOff>
    </xdr:from>
    <xdr:ext cx="599010" cy="259045"/>
    <xdr:sp macro="" textlink="">
      <xdr:nvSpPr>
        <xdr:cNvPr id="601" name="n_4aveValue【一般廃棄物処理施設】&#10;一人当たり有形固定資産（償却資産）額">
          <a:extLst>
            <a:ext uri="{FF2B5EF4-FFF2-40B4-BE49-F238E27FC236}">
              <a16:creationId xmlns:a16="http://schemas.microsoft.com/office/drawing/2014/main" id="{00000000-0008-0000-0200-000059020000}"/>
            </a:ext>
          </a:extLst>
        </xdr:cNvPr>
        <xdr:cNvSpPr txBox="1"/>
      </xdr:nvSpPr>
      <xdr:spPr>
        <a:xfrm>
          <a:off x="18356795" y="69373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42</xdr:row>
      <xdr:rowOff>68160</xdr:rowOff>
    </xdr:from>
    <xdr:ext cx="534377" cy="259045"/>
    <xdr:sp macro="" textlink="">
      <xdr:nvSpPr>
        <xdr:cNvPr id="602" name="n_1mainValue【一般廃棄物処理施設】&#10;一人当たり有形固定資産（償却資産）額">
          <a:extLst>
            <a:ext uri="{FF2B5EF4-FFF2-40B4-BE49-F238E27FC236}">
              <a16:creationId xmlns:a16="http://schemas.microsoft.com/office/drawing/2014/main" id="{00000000-0008-0000-0200-00005A020000}"/>
            </a:ext>
          </a:extLst>
        </xdr:cNvPr>
        <xdr:cNvSpPr txBox="1"/>
      </xdr:nvSpPr>
      <xdr:spPr>
        <a:xfrm>
          <a:off x="21043411" y="7269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42</xdr:row>
      <xdr:rowOff>68521</xdr:rowOff>
    </xdr:from>
    <xdr:ext cx="534377" cy="259045"/>
    <xdr:sp macro="" textlink="">
      <xdr:nvSpPr>
        <xdr:cNvPr id="603" name="n_2mainValue【一般廃棄物処理施設】&#10;一人当たり有形固定資産（償却資産）額">
          <a:extLst>
            <a:ext uri="{FF2B5EF4-FFF2-40B4-BE49-F238E27FC236}">
              <a16:creationId xmlns:a16="http://schemas.microsoft.com/office/drawing/2014/main" id="{00000000-0008-0000-0200-00005B020000}"/>
            </a:ext>
          </a:extLst>
        </xdr:cNvPr>
        <xdr:cNvSpPr txBox="1"/>
      </xdr:nvSpPr>
      <xdr:spPr>
        <a:xfrm>
          <a:off x="20167111" y="7269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42</xdr:row>
      <xdr:rowOff>69125</xdr:rowOff>
    </xdr:from>
    <xdr:ext cx="534377" cy="259045"/>
    <xdr:sp macro="" textlink="">
      <xdr:nvSpPr>
        <xdr:cNvPr id="604" name="n_3mainValue【一般廃棄物処理施設】&#10;一人当たり有形固定資産（償却資産）額">
          <a:extLst>
            <a:ext uri="{FF2B5EF4-FFF2-40B4-BE49-F238E27FC236}">
              <a16:creationId xmlns:a16="http://schemas.microsoft.com/office/drawing/2014/main" id="{00000000-0008-0000-0200-00005C020000}"/>
            </a:ext>
          </a:extLst>
        </xdr:cNvPr>
        <xdr:cNvSpPr txBox="1"/>
      </xdr:nvSpPr>
      <xdr:spPr>
        <a:xfrm>
          <a:off x="19278111" y="7270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42</xdr:row>
      <xdr:rowOff>69378</xdr:rowOff>
    </xdr:from>
    <xdr:ext cx="534377" cy="259045"/>
    <xdr:sp macro="" textlink="">
      <xdr:nvSpPr>
        <xdr:cNvPr id="605" name="n_4mainValue【一般廃棄物処理施設】&#10;一人当たり有形固定資産（償却資産）額">
          <a:extLst>
            <a:ext uri="{FF2B5EF4-FFF2-40B4-BE49-F238E27FC236}">
              <a16:creationId xmlns:a16="http://schemas.microsoft.com/office/drawing/2014/main" id="{00000000-0008-0000-0200-00005D020000}"/>
            </a:ext>
          </a:extLst>
        </xdr:cNvPr>
        <xdr:cNvSpPr txBox="1"/>
      </xdr:nvSpPr>
      <xdr:spPr>
        <a:xfrm>
          <a:off x="18389111" y="7270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6" name="正方形/長方形 605">
          <a:extLst>
            <a:ext uri="{FF2B5EF4-FFF2-40B4-BE49-F238E27FC236}">
              <a16:creationId xmlns:a16="http://schemas.microsoft.com/office/drawing/2014/main" id="{00000000-0008-0000-0200-00005E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7" name="正方形/長方形 606">
          <a:extLst>
            <a:ext uri="{FF2B5EF4-FFF2-40B4-BE49-F238E27FC236}">
              <a16:creationId xmlns:a16="http://schemas.microsoft.com/office/drawing/2014/main" id="{00000000-0008-0000-0200-00005F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8" name="正方形/長方形 607">
          <a:extLst>
            <a:ext uri="{FF2B5EF4-FFF2-40B4-BE49-F238E27FC236}">
              <a16:creationId xmlns:a16="http://schemas.microsoft.com/office/drawing/2014/main" id="{00000000-0008-0000-0200-000060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9" name="正方形/長方形 608">
          <a:extLst>
            <a:ext uri="{FF2B5EF4-FFF2-40B4-BE49-F238E27FC236}">
              <a16:creationId xmlns:a16="http://schemas.microsoft.com/office/drawing/2014/main" id="{00000000-0008-0000-0200-000061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0" name="正方形/長方形 609">
          <a:extLst>
            <a:ext uri="{FF2B5EF4-FFF2-40B4-BE49-F238E27FC236}">
              <a16:creationId xmlns:a16="http://schemas.microsoft.com/office/drawing/2014/main" id="{00000000-0008-0000-0200-000062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1" name="正方形/長方形 610">
          <a:extLst>
            <a:ext uri="{FF2B5EF4-FFF2-40B4-BE49-F238E27FC236}">
              <a16:creationId xmlns:a16="http://schemas.microsoft.com/office/drawing/2014/main" id="{00000000-0008-0000-0200-000063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2" name="正方形/長方形 611">
          <a:extLst>
            <a:ext uri="{FF2B5EF4-FFF2-40B4-BE49-F238E27FC236}">
              <a16:creationId xmlns:a16="http://schemas.microsoft.com/office/drawing/2014/main" id="{00000000-0008-0000-0200-000064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3" name="正方形/長方形 612">
          <a:extLst>
            <a:ext uri="{FF2B5EF4-FFF2-40B4-BE49-F238E27FC236}">
              <a16:creationId xmlns:a16="http://schemas.microsoft.com/office/drawing/2014/main" id="{00000000-0008-0000-0200-000065020000}"/>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614" name="正方形/長方形 613">
          <a:extLst>
            <a:ext uri="{FF2B5EF4-FFF2-40B4-BE49-F238E27FC236}">
              <a16:creationId xmlns:a16="http://schemas.microsoft.com/office/drawing/2014/main" id="{00000000-0008-0000-0200-000066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15" name="正方形/長方形 614">
          <a:extLst>
            <a:ext uri="{FF2B5EF4-FFF2-40B4-BE49-F238E27FC236}">
              <a16:creationId xmlns:a16="http://schemas.microsoft.com/office/drawing/2014/main" id="{00000000-0008-0000-0200-000067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16" name="正方形/長方形 615">
          <a:extLst>
            <a:ext uri="{FF2B5EF4-FFF2-40B4-BE49-F238E27FC236}">
              <a16:creationId xmlns:a16="http://schemas.microsoft.com/office/drawing/2014/main" id="{00000000-0008-0000-0200-000068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17" name="正方形/長方形 616">
          <a:extLst>
            <a:ext uri="{FF2B5EF4-FFF2-40B4-BE49-F238E27FC236}">
              <a16:creationId xmlns:a16="http://schemas.microsoft.com/office/drawing/2014/main" id="{00000000-0008-0000-0200-000069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18" name="正方形/長方形 617">
          <a:extLst>
            <a:ext uri="{FF2B5EF4-FFF2-40B4-BE49-F238E27FC236}">
              <a16:creationId xmlns:a16="http://schemas.microsoft.com/office/drawing/2014/main" id="{00000000-0008-0000-0200-00006A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19" name="正方形/長方形 618">
          <a:extLst>
            <a:ext uri="{FF2B5EF4-FFF2-40B4-BE49-F238E27FC236}">
              <a16:creationId xmlns:a16="http://schemas.microsoft.com/office/drawing/2014/main" id="{00000000-0008-0000-0200-00006B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20" name="正方形/長方形 619">
          <a:extLst>
            <a:ext uri="{FF2B5EF4-FFF2-40B4-BE49-F238E27FC236}">
              <a16:creationId xmlns:a16="http://schemas.microsoft.com/office/drawing/2014/main" id="{00000000-0008-0000-0200-00006C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21" name="正方形/長方形 620">
          <a:extLst>
            <a:ext uri="{FF2B5EF4-FFF2-40B4-BE49-F238E27FC236}">
              <a16:creationId xmlns:a16="http://schemas.microsoft.com/office/drawing/2014/main" id="{00000000-0008-0000-0200-00006D020000}"/>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622" name="正方形/長方形 621">
          <a:extLst>
            <a:ext uri="{FF2B5EF4-FFF2-40B4-BE49-F238E27FC236}">
              <a16:creationId xmlns:a16="http://schemas.microsoft.com/office/drawing/2014/main" id="{00000000-0008-0000-0200-00006E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3" name="正方形/長方形 622">
          <a:extLst>
            <a:ext uri="{FF2B5EF4-FFF2-40B4-BE49-F238E27FC236}">
              <a16:creationId xmlns:a16="http://schemas.microsoft.com/office/drawing/2014/main" id="{00000000-0008-0000-0200-00006F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4" name="正方形/長方形 623">
          <a:extLst>
            <a:ext uri="{FF2B5EF4-FFF2-40B4-BE49-F238E27FC236}">
              <a16:creationId xmlns:a16="http://schemas.microsoft.com/office/drawing/2014/main" id="{00000000-0008-0000-0200-000070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5" name="正方形/長方形 624">
          <a:extLst>
            <a:ext uri="{FF2B5EF4-FFF2-40B4-BE49-F238E27FC236}">
              <a16:creationId xmlns:a16="http://schemas.microsoft.com/office/drawing/2014/main" id="{00000000-0008-0000-0200-000071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6" name="正方形/長方形 625">
          <a:extLst>
            <a:ext uri="{FF2B5EF4-FFF2-40B4-BE49-F238E27FC236}">
              <a16:creationId xmlns:a16="http://schemas.microsoft.com/office/drawing/2014/main" id="{00000000-0008-0000-0200-000072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7" name="正方形/長方形 626">
          <a:extLst>
            <a:ext uri="{FF2B5EF4-FFF2-40B4-BE49-F238E27FC236}">
              <a16:creationId xmlns:a16="http://schemas.microsoft.com/office/drawing/2014/main" id="{00000000-0008-0000-0200-000073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8" name="正方形/長方形 627">
          <a:extLst>
            <a:ext uri="{FF2B5EF4-FFF2-40B4-BE49-F238E27FC236}">
              <a16:creationId xmlns:a16="http://schemas.microsoft.com/office/drawing/2014/main" id="{00000000-0008-0000-0200-000074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9" name="正方形/長方形 628">
          <a:extLst>
            <a:ext uri="{FF2B5EF4-FFF2-40B4-BE49-F238E27FC236}">
              <a16:creationId xmlns:a16="http://schemas.microsoft.com/office/drawing/2014/main" id="{00000000-0008-0000-0200-000075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0" name="テキスト ボックス 629">
          <a:extLst>
            <a:ext uri="{FF2B5EF4-FFF2-40B4-BE49-F238E27FC236}">
              <a16:creationId xmlns:a16="http://schemas.microsoft.com/office/drawing/2014/main" id="{00000000-0008-0000-0200-000076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1" name="直線コネクタ 630">
          <a:extLst>
            <a:ext uri="{FF2B5EF4-FFF2-40B4-BE49-F238E27FC236}">
              <a16:creationId xmlns:a16="http://schemas.microsoft.com/office/drawing/2014/main" id="{00000000-0008-0000-0200-000077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2" name="テキスト ボックス 631">
          <a:extLst>
            <a:ext uri="{FF2B5EF4-FFF2-40B4-BE49-F238E27FC236}">
              <a16:creationId xmlns:a16="http://schemas.microsoft.com/office/drawing/2014/main" id="{00000000-0008-0000-0200-000078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3" name="直線コネクタ 632">
          <a:extLst>
            <a:ext uri="{FF2B5EF4-FFF2-40B4-BE49-F238E27FC236}">
              <a16:creationId xmlns:a16="http://schemas.microsoft.com/office/drawing/2014/main" id="{00000000-0008-0000-0200-000079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4" name="テキスト ボックス 633">
          <a:extLst>
            <a:ext uri="{FF2B5EF4-FFF2-40B4-BE49-F238E27FC236}">
              <a16:creationId xmlns:a16="http://schemas.microsoft.com/office/drawing/2014/main" id="{00000000-0008-0000-0200-00007A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5" name="直線コネクタ 634">
          <a:extLst>
            <a:ext uri="{FF2B5EF4-FFF2-40B4-BE49-F238E27FC236}">
              <a16:creationId xmlns:a16="http://schemas.microsoft.com/office/drawing/2014/main" id="{00000000-0008-0000-0200-00007B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6" name="テキスト ボックス 635">
          <a:extLst>
            <a:ext uri="{FF2B5EF4-FFF2-40B4-BE49-F238E27FC236}">
              <a16:creationId xmlns:a16="http://schemas.microsoft.com/office/drawing/2014/main" id="{00000000-0008-0000-0200-00007C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7" name="直線コネクタ 636">
          <a:extLst>
            <a:ext uri="{FF2B5EF4-FFF2-40B4-BE49-F238E27FC236}">
              <a16:creationId xmlns:a16="http://schemas.microsoft.com/office/drawing/2014/main" id="{00000000-0008-0000-0200-00007D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8" name="テキスト ボックス 637">
          <a:extLst>
            <a:ext uri="{FF2B5EF4-FFF2-40B4-BE49-F238E27FC236}">
              <a16:creationId xmlns:a16="http://schemas.microsoft.com/office/drawing/2014/main" id="{00000000-0008-0000-0200-00007E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9" name="直線コネクタ 638">
          <a:extLst>
            <a:ext uri="{FF2B5EF4-FFF2-40B4-BE49-F238E27FC236}">
              <a16:creationId xmlns:a16="http://schemas.microsoft.com/office/drawing/2014/main" id="{00000000-0008-0000-0200-00007F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0" name="テキスト ボックス 639">
          <a:extLst>
            <a:ext uri="{FF2B5EF4-FFF2-40B4-BE49-F238E27FC236}">
              <a16:creationId xmlns:a16="http://schemas.microsoft.com/office/drawing/2014/main" id="{00000000-0008-0000-0200-000080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1" name="直線コネクタ 640">
          <a:extLst>
            <a:ext uri="{FF2B5EF4-FFF2-40B4-BE49-F238E27FC236}">
              <a16:creationId xmlns:a16="http://schemas.microsoft.com/office/drawing/2014/main" id="{00000000-0008-0000-0200-000081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2" name="テキスト ボックス 641">
          <a:extLst>
            <a:ext uri="{FF2B5EF4-FFF2-40B4-BE49-F238E27FC236}">
              <a16:creationId xmlns:a16="http://schemas.microsoft.com/office/drawing/2014/main" id="{00000000-0008-0000-0200-000082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3" name="直線コネクタ 642">
          <a:extLst>
            <a:ext uri="{FF2B5EF4-FFF2-40B4-BE49-F238E27FC236}">
              <a16:creationId xmlns:a16="http://schemas.microsoft.com/office/drawing/2014/main" id="{00000000-0008-0000-0200-000083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4" name="テキスト ボックス 643">
          <a:extLst>
            <a:ext uri="{FF2B5EF4-FFF2-40B4-BE49-F238E27FC236}">
              <a16:creationId xmlns:a16="http://schemas.microsoft.com/office/drawing/2014/main" id="{00000000-0008-0000-0200-000084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5" name="【消防施設】&#10;有形固定資産減価償却率グラフ枠">
          <a:extLst>
            <a:ext uri="{FF2B5EF4-FFF2-40B4-BE49-F238E27FC236}">
              <a16:creationId xmlns:a16="http://schemas.microsoft.com/office/drawing/2014/main" id="{00000000-0008-0000-0200-000085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85725</xdr:rowOff>
    </xdr:from>
    <xdr:to>
      <xdr:col>85</xdr:col>
      <xdr:colOff>126364</xdr:colOff>
      <xdr:row>86</xdr:row>
      <xdr:rowOff>114300</xdr:rowOff>
    </xdr:to>
    <xdr:cxnSp macro="">
      <xdr:nvCxnSpPr>
        <xdr:cNvPr id="646" name="直線コネクタ 645">
          <a:extLst>
            <a:ext uri="{FF2B5EF4-FFF2-40B4-BE49-F238E27FC236}">
              <a16:creationId xmlns:a16="http://schemas.microsoft.com/office/drawing/2014/main" id="{00000000-0008-0000-0200-000086020000}"/>
            </a:ext>
          </a:extLst>
        </xdr:cNvPr>
        <xdr:cNvCxnSpPr/>
      </xdr:nvCxnSpPr>
      <xdr:spPr>
        <a:xfrm flipV="1">
          <a:off x="16318864" y="13287375"/>
          <a:ext cx="0" cy="1571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7" name="【消防施設】&#10;有形固定資産減価償却率最小値テキスト">
          <a:extLst>
            <a:ext uri="{FF2B5EF4-FFF2-40B4-BE49-F238E27FC236}">
              <a16:creationId xmlns:a16="http://schemas.microsoft.com/office/drawing/2014/main" id="{00000000-0008-0000-0200-000087020000}"/>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8" name="直線コネクタ 647">
          <a:extLst>
            <a:ext uri="{FF2B5EF4-FFF2-40B4-BE49-F238E27FC236}">
              <a16:creationId xmlns:a16="http://schemas.microsoft.com/office/drawing/2014/main" id="{00000000-0008-0000-0200-000088020000}"/>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32402</xdr:rowOff>
    </xdr:from>
    <xdr:ext cx="405111" cy="259045"/>
    <xdr:sp macro="" textlink="">
      <xdr:nvSpPr>
        <xdr:cNvPr id="649" name="【消防施設】&#10;有形固定資産減価償却率最大値テキスト">
          <a:extLst>
            <a:ext uri="{FF2B5EF4-FFF2-40B4-BE49-F238E27FC236}">
              <a16:creationId xmlns:a16="http://schemas.microsoft.com/office/drawing/2014/main" id="{00000000-0008-0000-0200-000089020000}"/>
            </a:ext>
          </a:extLst>
        </xdr:cNvPr>
        <xdr:cNvSpPr txBox="1"/>
      </xdr:nvSpPr>
      <xdr:spPr>
        <a:xfrm>
          <a:off x="16357600" y="13062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85725</xdr:rowOff>
    </xdr:from>
    <xdr:to>
      <xdr:col>86</xdr:col>
      <xdr:colOff>25400</xdr:colOff>
      <xdr:row>77</xdr:row>
      <xdr:rowOff>85725</xdr:rowOff>
    </xdr:to>
    <xdr:cxnSp macro="">
      <xdr:nvCxnSpPr>
        <xdr:cNvPr id="650" name="直線コネクタ 649">
          <a:extLst>
            <a:ext uri="{FF2B5EF4-FFF2-40B4-BE49-F238E27FC236}">
              <a16:creationId xmlns:a16="http://schemas.microsoft.com/office/drawing/2014/main" id="{00000000-0008-0000-0200-00008A020000}"/>
            </a:ext>
          </a:extLst>
        </xdr:cNvPr>
        <xdr:cNvCxnSpPr/>
      </xdr:nvCxnSpPr>
      <xdr:spPr>
        <a:xfrm>
          <a:off x="16230600" y="13287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81932</xdr:rowOff>
    </xdr:from>
    <xdr:ext cx="405111" cy="259045"/>
    <xdr:sp macro="" textlink="">
      <xdr:nvSpPr>
        <xdr:cNvPr id="651" name="【消防施設】&#10;有形固定資産減価償却率平均値テキスト">
          <a:extLst>
            <a:ext uri="{FF2B5EF4-FFF2-40B4-BE49-F238E27FC236}">
              <a16:creationId xmlns:a16="http://schemas.microsoft.com/office/drawing/2014/main" id="{00000000-0008-0000-0200-00008B020000}"/>
            </a:ext>
          </a:extLst>
        </xdr:cNvPr>
        <xdr:cNvSpPr txBox="1"/>
      </xdr:nvSpPr>
      <xdr:spPr>
        <a:xfrm>
          <a:off x="16357600" y="141408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103505</xdr:rowOff>
    </xdr:from>
    <xdr:to>
      <xdr:col>85</xdr:col>
      <xdr:colOff>177800</xdr:colOff>
      <xdr:row>83</xdr:row>
      <xdr:rowOff>33655</xdr:rowOff>
    </xdr:to>
    <xdr:sp macro="" textlink="">
      <xdr:nvSpPr>
        <xdr:cNvPr id="652" name="フローチャート: 判断 651">
          <a:extLst>
            <a:ext uri="{FF2B5EF4-FFF2-40B4-BE49-F238E27FC236}">
              <a16:creationId xmlns:a16="http://schemas.microsoft.com/office/drawing/2014/main" id="{00000000-0008-0000-0200-00008C020000}"/>
            </a:ext>
          </a:extLst>
        </xdr:cNvPr>
        <xdr:cNvSpPr/>
      </xdr:nvSpPr>
      <xdr:spPr>
        <a:xfrm>
          <a:off x="16268700" y="1416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65405</xdr:rowOff>
    </xdr:from>
    <xdr:to>
      <xdr:col>81</xdr:col>
      <xdr:colOff>101600</xdr:colOff>
      <xdr:row>82</xdr:row>
      <xdr:rowOff>167005</xdr:rowOff>
    </xdr:to>
    <xdr:sp macro="" textlink="">
      <xdr:nvSpPr>
        <xdr:cNvPr id="653" name="フローチャート: 判断 652">
          <a:extLst>
            <a:ext uri="{FF2B5EF4-FFF2-40B4-BE49-F238E27FC236}">
              <a16:creationId xmlns:a16="http://schemas.microsoft.com/office/drawing/2014/main" id="{00000000-0008-0000-0200-00008D020000}"/>
            </a:ext>
          </a:extLst>
        </xdr:cNvPr>
        <xdr:cNvSpPr/>
      </xdr:nvSpPr>
      <xdr:spPr>
        <a:xfrm>
          <a:off x="15430500" y="1412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27305</xdr:rowOff>
    </xdr:from>
    <xdr:to>
      <xdr:col>76</xdr:col>
      <xdr:colOff>165100</xdr:colOff>
      <xdr:row>82</xdr:row>
      <xdr:rowOff>128905</xdr:rowOff>
    </xdr:to>
    <xdr:sp macro="" textlink="">
      <xdr:nvSpPr>
        <xdr:cNvPr id="654" name="フローチャート: 判断 653">
          <a:extLst>
            <a:ext uri="{FF2B5EF4-FFF2-40B4-BE49-F238E27FC236}">
              <a16:creationId xmlns:a16="http://schemas.microsoft.com/office/drawing/2014/main" id="{00000000-0008-0000-0200-00008E020000}"/>
            </a:ext>
          </a:extLst>
        </xdr:cNvPr>
        <xdr:cNvSpPr/>
      </xdr:nvSpPr>
      <xdr:spPr>
        <a:xfrm>
          <a:off x="14541500" y="1408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118745</xdr:rowOff>
    </xdr:from>
    <xdr:to>
      <xdr:col>72</xdr:col>
      <xdr:colOff>38100</xdr:colOff>
      <xdr:row>82</xdr:row>
      <xdr:rowOff>48895</xdr:rowOff>
    </xdr:to>
    <xdr:sp macro="" textlink="">
      <xdr:nvSpPr>
        <xdr:cNvPr id="655" name="フローチャート: 判断 654">
          <a:extLst>
            <a:ext uri="{FF2B5EF4-FFF2-40B4-BE49-F238E27FC236}">
              <a16:creationId xmlns:a16="http://schemas.microsoft.com/office/drawing/2014/main" id="{00000000-0008-0000-0200-00008F020000}"/>
            </a:ext>
          </a:extLst>
        </xdr:cNvPr>
        <xdr:cNvSpPr/>
      </xdr:nvSpPr>
      <xdr:spPr>
        <a:xfrm>
          <a:off x="13652500" y="1400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124461</xdr:rowOff>
    </xdr:from>
    <xdr:to>
      <xdr:col>67</xdr:col>
      <xdr:colOff>101600</xdr:colOff>
      <xdr:row>82</xdr:row>
      <xdr:rowOff>54611</xdr:rowOff>
    </xdr:to>
    <xdr:sp macro="" textlink="">
      <xdr:nvSpPr>
        <xdr:cNvPr id="656" name="フローチャート: 判断 655">
          <a:extLst>
            <a:ext uri="{FF2B5EF4-FFF2-40B4-BE49-F238E27FC236}">
              <a16:creationId xmlns:a16="http://schemas.microsoft.com/office/drawing/2014/main" id="{00000000-0008-0000-0200-000090020000}"/>
            </a:ext>
          </a:extLst>
        </xdr:cNvPr>
        <xdr:cNvSpPr/>
      </xdr:nvSpPr>
      <xdr:spPr>
        <a:xfrm>
          <a:off x="12763500" y="14011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00000000-0008-0000-0200-000091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00000000-0008-0000-0200-000092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00000000-0008-0000-0200-000093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00000000-0008-0000-0200-000094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00000000-0008-0000-0200-000095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29211</xdr:rowOff>
    </xdr:from>
    <xdr:to>
      <xdr:col>85</xdr:col>
      <xdr:colOff>177800</xdr:colOff>
      <xdr:row>81</xdr:row>
      <xdr:rowOff>130811</xdr:rowOff>
    </xdr:to>
    <xdr:sp macro="" textlink="">
      <xdr:nvSpPr>
        <xdr:cNvPr id="662" name="楕円 661">
          <a:extLst>
            <a:ext uri="{FF2B5EF4-FFF2-40B4-BE49-F238E27FC236}">
              <a16:creationId xmlns:a16="http://schemas.microsoft.com/office/drawing/2014/main" id="{00000000-0008-0000-0200-000096020000}"/>
            </a:ext>
          </a:extLst>
        </xdr:cNvPr>
        <xdr:cNvSpPr/>
      </xdr:nvSpPr>
      <xdr:spPr>
        <a:xfrm>
          <a:off x="16268700" y="13916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52088</xdr:rowOff>
    </xdr:from>
    <xdr:ext cx="405111" cy="259045"/>
    <xdr:sp macro="" textlink="">
      <xdr:nvSpPr>
        <xdr:cNvPr id="663" name="【消防施設】&#10;有形固定資産減価償却率該当値テキスト">
          <a:extLst>
            <a:ext uri="{FF2B5EF4-FFF2-40B4-BE49-F238E27FC236}">
              <a16:creationId xmlns:a16="http://schemas.microsoft.com/office/drawing/2014/main" id="{00000000-0008-0000-0200-000097020000}"/>
            </a:ext>
          </a:extLst>
        </xdr:cNvPr>
        <xdr:cNvSpPr txBox="1"/>
      </xdr:nvSpPr>
      <xdr:spPr>
        <a:xfrm>
          <a:off x="16357600" y="13768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158750</xdr:rowOff>
    </xdr:from>
    <xdr:to>
      <xdr:col>81</xdr:col>
      <xdr:colOff>101600</xdr:colOff>
      <xdr:row>81</xdr:row>
      <xdr:rowOff>88900</xdr:rowOff>
    </xdr:to>
    <xdr:sp macro="" textlink="">
      <xdr:nvSpPr>
        <xdr:cNvPr id="664" name="楕円 663">
          <a:extLst>
            <a:ext uri="{FF2B5EF4-FFF2-40B4-BE49-F238E27FC236}">
              <a16:creationId xmlns:a16="http://schemas.microsoft.com/office/drawing/2014/main" id="{00000000-0008-0000-0200-000098020000}"/>
            </a:ext>
          </a:extLst>
        </xdr:cNvPr>
        <xdr:cNvSpPr/>
      </xdr:nvSpPr>
      <xdr:spPr>
        <a:xfrm>
          <a:off x="15430500" y="1387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38100</xdr:rowOff>
    </xdr:from>
    <xdr:to>
      <xdr:col>85</xdr:col>
      <xdr:colOff>127000</xdr:colOff>
      <xdr:row>81</xdr:row>
      <xdr:rowOff>80011</xdr:rowOff>
    </xdr:to>
    <xdr:cxnSp macro="">
      <xdr:nvCxnSpPr>
        <xdr:cNvPr id="665" name="直線コネクタ 664">
          <a:extLst>
            <a:ext uri="{FF2B5EF4-FFF2-40B4-BE49-F238E27FC236}">
              <a16:creationId xmlns:a16="http://schemas.microsoft.com/office/drawing/2014/main" id="{00000000-0008-0000-0200-000099020000}"/>
            </a:ext>
          </a:extLst>
        </xdr:cNvPr>
        <xdr:cNvCxnSpPr/>
      </xdr:nvCxnSpPr>
      <xdr:spPr>
        <a:xfrm>
          <a:off x="15481300" y="13925550"/>
          <a:ext cx="8382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130175</xdr:rowOff>
    </xdr:from>
    <xdr:to>
      <xdr:col>76</xdr:col>
      <xdr:colOff>165100</xdr:colOff>
      <xdr:row>81</xdr:row>
      <xdr:rowOff>60325</xdr:rowOff>
    </xdr:to>
    <xdr:sp macro="" textlink="">
      <xdr:nvSpPr>
        <xdr:cNvPr id="666" name="楕円 665">
          <a:extLst>
            <a:ext uri="{FF2B5EF4-FFF2-40B4-BE49-F238E27FC236}">
              <a16:creationId xmlns:a16="http://schemas.microsoft.com/office/drawing/2014/main" id="{00000000-0008-0000-0200-00009A020000}"/>
            </a:ext>
          </a:extLst>
        </xdr:cNvPr>
        <xdr:cNvSpPr/>
      </xdr:nvSpPr>
      <xdr:spPr>
        <a:xfrm>
          <a:off x="14541500" y="13846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9525</xdr:rowOff>
    </xdr:from>
    <xdr:to>
      <xdr:col>81</xdr:col>
      <xdr:colOff>50800</xdr:colOff>
      <xdr:row>81</xdr:row>
      <xdr:rowOff>38100</xdr:rowOff>
    </xdr:to>
    <xdr:cxnSp macro="">
      <xdr:nvCxnSpPr>
        <xdr:cNvPr id="667" name="直線コネクタ 666">
          <a:extLst>
            <a:ext uri="{FF2B5EF4-FFF2-40B4-BE49-F238E27FC236}">
              <a16:creationId xmlns:a16="http://schemas.microsoft.com/office/drawing/2014/main" id="{00000000-0008-0000-0200-00009B020000}"/>
            </a:ext>
          </a:extLst>
        </xdr:cNvPr>
        <xdr:cNvCxnSpPr/>
      </xdr:nvCxnSpPr>
      <xdr:spPr>
        <a:xfrm>
          <a:off x="14592300" y="1389697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151130</xdr:rowOff>
    </xdr:from>
    <xdr:to>
      <xdr:col>72</xdr:col>
      <xdr:colOff>38100</xdr:colOff>
      <xdr:row>81</xdr:row>
      <xdr:rowOff>81280</xdr:rowOff>
    </xdr:to>
    <xdr:sp macro="" textlink="">
      <xdr:nvSpPr>
        <xdr:cNvPr id="668" name="楕円 667">
          <a:extLst>
            <a:ext uri="{FF2B5EF4-FFF2-40B4-BE49-F238E27FC236}">
              <a16:creationId xmlns:a16="http://schemas.microsoft.com/office/drawing/2014/main" id="{00000000-0008-0000-0200-00009C020000}"/>
            </a:ext>
          </a:extLst>
        </xdr:cNvPr>
        <xdr:cNvSpPr/>
      </xdr:nvSpPr>
      <xdr:spPr>
        <a:xfrm>
          <a:off x="13652500" y="13867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9525</xdr:rowOff>
    </xdr:from>
    <xdr:to>
      <xdr:col>76</xdr:col>
      <xdr:colOff>114300</xdr:colOff>
      <xdr:row>81</xdr:row>
      <xdr:rowOff>30480</xdr:rowOff>
    </xdr:to>
    <xdr:cxnSp macro="">
      <xdr:nvCxnSpPr>
        <xdr:cNvPr id="669" name="直線コネクタ 668">
          <a:extLst>
            <a:ext uri="{FF2B5EF4-FFF2-40B4-BE49-F238E27FC236}">
              <a16:creationId xmlns:a16="http://schemas.microsoft.com/office/drawing/2014/main" id="{00000000-0008-0000-0200-00009D020000}"/>
            </a:ext>
          </a:extLst>
        </xdr:cNvPr>
        <xdr:cNvCxnSpPr/>
      </xdr:nvCxnSpPr>
      <xdr:spPr>
        <a:xfrm flipV="1">
          <a:off x="13703300" y="1389697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139700</xdr:rowOff>
    </xdr:from>
    <xdr:to>
      <xdr:col>67</xdr:col>
      <xdr:colOff>101600</xdr:colOff>
      <xdr:row>81</xdr:row>
      <xdr:rowOff>69850</xdr:rowOff>
    </xdr:to>
    <xdr:sp macro="" textlink="">
      <xdr:nvSpPr>
        <xdr:cNvPr id="670" name="楕円 669">
          <a:extLst>
            <a:ext uri="{FF2B5EF4-FFF2-40B4-BE49-F238E27FC236}">
              <a16:creationId xmlns:a16="http://schemas.microsoft.com/office/drawing/2014/main" id="{00000000-0008-0000-0200-00009E020000}"/>
            </a:ext>
          </a:extLst>
        </xdr:cNvPr>
        <xdr:cNvSpPr/>
      </xdr:nvSpPr>
      <xdr:spPr>
        <a:xfrm>
          <a:off x="12763500" y="1385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19050</xdr:rowOff>
    </xdr:from>
    <xdr:to>
      <xdr:col>71</xdr:col>
      <xdr:colOff>177800</xdr:colOff>
      <xdr:row>81</xdr:row>
      <xdr:rowOff>30480</xdr:rowOff>
    </xdr:to>
    <xdr:cxnSp macro="">
      <xdr:nvCxnSpPr>
        <xdr:cNvPr id="671" name="直線コネクタ 670">
          <a:extLst>
            <a:ext uri="{FF2B5EF4-FFF2-40B4-BE49-F238E27FC236}">
              <a16:creationId xmlns:a16="http://schemas.microsoft.com/office/drawing/2014/main" id="{00000000-0008-0000-0200-00009F020000}"/>
            </a:ext>
          </a:extLst>
        </xdr:cNvPr>
        <xdr:cNvCxnSpPr/>
      </xdr:nvCxnSpPr>
      <xdr:spPr>
        <a:xfrm>
          <a:off x="12814300" y="1390650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158132</xdr:rowOff>
    </xdr:from>
    <xdr:ext cx="405111" cy="259045"/>
    <xdr:sp macro="" textlink="">
      <xdr:nvSpPr>
        <xdr:cNvPr id="672" name="n_1aveValue【消防施設】&#10;有形固定資産減価償却率">
          <a:extLst>
            <a:ext uri="{FF2B5EF4-FFF2-40B4-BE49-F238E27FC236}">
              <a16:creationId xmlns:a16="http://schemas.microsoft.com/office/drawing/2014/main" id="{00000000-0008-0000-0200-0000A0020000}"/>
            </a:ext>
          </a:extLst>
        </xdr:cNvPr>
        <xdr:cNvSpPr txBox="1"/>
      </xdr:nvSpPr>
      <xdr:spPr>
        <a:xfrm>
          <a:off x="15266044" y="14217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120032</xdr:rowOff>
    </xdr:from>
    <xdr:ext cx="405111" cy="259045"/>
    <xdr:sp macro="" textlink="">
      <xdr:nvSpPr>
        <xdr:cNvPr id="673" name="n_2aveValue【消防施設】&#10;有形固定資産減価償却率">
          <a:extLst>
            <a:ext uri="{FF2B5EF4-FFF2-40B4-BE49-F238E27FC236}">
              <a16:creationId xmlns:a16="http://schemas.microsoft.com/office/drawing/2014/main" id="{00000000-0008-0000-0200-0000A1020000}"/>
            </a:ext>
          </a:extLst>
        </xdr:cNvPr>
        <xdr:cNvSpPr txBox="1"/>
      </xdr:nvSpPr>
      <xdr:spPr>
        <a:xfrm>
          <a:off x="14389744" y="1417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40022</xdr:rowOff>
    </xdr:from>
    <xdr:ext cx="405111" cy="259045"/>
    <xdr:sp macro="" textlink="">
      <xdr:nvSpPr>
        <xdr:cNvPr id="674" name="n_3aveValue【消防施設】&#10;有形固定資産減価償却率">
          <a:extLst>
            <a:ext uri="{FF2B5EF4-FFF2-40B4-BE49-F238E27FC236}">
              <a16:creationId xmlns:a16="http://schemas.microsoft.com/office/drawing/2014/main" id="{00000000-0008-0000-0200-0000A2020000}"/>
            </a:ext>
          </a:extLst>
        </xdr:cNvPr>
        <xdr:cNvSpPr txBox="1"/>
      </xdr:nvSpPr>
      <xdr:spPr>
        <a:xfrm>
          <a:off x="13500744" y="14098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45738</xdr:rowOff>
    </xdr:from>
    <xdr:ext cx="405111" cy="259045"/>
    <xdr:sp macro="" textlink="">
      <xdr:nvSpPr>
        <xdr:cNvPr id="675" name="n_4aveValue【消防施設】&#10;有形固定資産減価償却率">
          <a:extLst>
            <a:ext uri="{FF2B5EF4-FFF2-40B4-BE49-F238E27FC236}">
              <a16:creationId xmlns:a16="http://schemas.microsoft.com/office/drawing/2014/main" id="{00000000-0008-0000-0200-0000A3020000}"/>
            </a:ext>
          </a:extLst>
        </xdr:cNvPr>
        <xdr:cNvSpPr txBox="1"/>
      </xdr:nvSpPr>
      <xdr:spPr>
        <a:xfrm>
          <a:off x="12611744" y="14104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105427</xdr:rowOff>
    </xdr:from>
    <xdr:ext cx="405111" cy="259045"/>
    <xdr:sp macro="" textlink="">
      <xdr:nvSpPr>
        <xdr:cNvPr id="676" name="n_1mainValue【消防施設】&#10;有形固定資産減価償却率">
          <a:extLst>
            <a:ext uri="{FF2B5EF4-FFF2-40B4-BE49-F238E27FC236}">
              <a16:creationId xmlns:a16="http://schemas.microsoft.com/office/drawing/2014/main" id="{00000000-0008-0000-0200-0000A4020000}"/>
            </a:ext>
          </a:extLst>
        </xdr:cNvPr>
        <xdr:cNvSpPr txBox="1"/>
      </xdr:nvSpPr>
      <xdr:spPr>
        <a:xfrm>
          <a:off x="15266044" y="1364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76852</xdr:rowOff>
    </xdr:from>
    <xdr:ext cx="405111" cy="259045"/>
    <xdr:sp macro="" textlink="">
      <xdr:nvSpPr>
        <xdr:cNvPr id="677" name="n_2mainValue【消防施設】&#10;有形固定資産減価償却率">
          <a:extLst>
            <a:ext uri="{FF2B5EF4-FFF2-40B4-BE49-F238E27FC236}">
              <a16:creationId xmlns:a16="http://schemas.microsoft.com/office/drawing/2014/main" id="{00000000-0008-0000-0200-0000A5020000}"/>
            </a:ext>
          </a:extLst>
        </xdr:cNvPr>
        <xdr:cNvSpPr txBox="1"/>
      </xdr:nvSpPr>
      <xdr:spPr>
        <a:xfrm>
          <a:off x="14389744" y="13621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97807</xdr:rowOff>
    </xdr:from>
    <xdr:ext cx="405111" cy="259045"/>
    <xdr:sp macro="" textlink="">
      <xdr:nvSpPr>
        <xdr:cNvPr id="678" name="n_3mainValue【消防施設】&#10;有形固定資産減価償却率">
          <a:extLst>
            <a:ext uri="{FF2B5EF4-FFF2-40B4-BE49-F238E27FC236}">
              <a16:creationId xmlns:a16="http://schemas.microsoft.com/office/drawing/2014/main" id="{00000000-0008-0000-0200-0000A6020000}"/>
            </a:ext>
          </a:extLst>
        </xdr:cNvPr>
        <xdr:cNvSpPr txBox="1"/>
      </xdr:nvSpPr>
      <xdr:spPr>
        <a:xfrm>
          <a:off x="13500744" y="1364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86377</xdr:rowOff>
    </xdr:from>
    <xdr:ext cx="405111" cy="259045"/>
    <xdr:sp macro="" textlink="">
      <xdr:nvSpPr>
        <xdr:cNvPr id="679" name="n_4mainValue【消防施設】&#10;有形固定資産減価償却率">
          <a:extLst>
            <a:ext uri="{FF2B5EF4-FFF2-40B4-BE49-F238E27FC236}">
              <a16:creationId xmlns:a16="http://schemas.microsoft.com/office/drawing/2014/main" id="{00000000-0008-0000-0200-0000A7020000}"/>
            </a:ext>
          </a:extLst>
        </xdr:cNvPr>
        <xdr:cNvSpPr txBox="1"/>
      </xdr:nvSpPr>
      <xdr:spPr>
        <a:xfrm>
          <a:off x="12611744" y="13630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0" name="正方形/長方形 679">
          <a:extLst>
            <a:ext uri="{FF2B5EF4-FFF2-40B4-BE49-F238E27FC236}">
              <a16:creationId xmlns:a16="http://schemas.microsoft.com/office/drawing/2014/main" id="{00000000-0008-0000-0200-0000A8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1" name="正方形/長方形 680">
          <a:extLst>
            <a:ext uri="{FF2B5EF4-FFF2-40B4-BE49-F238E27FC236}">
              <a16:creationId xmlns:a16="http://schemas.microsoft.com/office/drawing/2014/main" id="{00000000-0008-0000-0200-0000A9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2" name="正方形/長方形 681">
          <a:extLst>
            <a:ext uri="{FF2B5EF4-FFF2-40B4-BE49-F238E27FC236}">
              <a16:creationId xmlns:a16="http://schemas.microsoft.com/office/drawing/2014/main" id="{00000000-0008-0000-0200-0000AA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3" name="正方形/長方形 682">
          <a:extLst>
            <a:ext uri="{FF2B5EF4-FFF2-40B4-BE49-F238E27FC236}">
              <a16:creationId xmlns:a16="http://schemas.microsoft.com/office/drawing/2014/main" id="{00000000-0008-0000-0200-0000AB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4" name="正方形/長方形 683">
          <a:extLst>
            <a:ext uri="{FF2B5EF4-FFF2-40B4-BE49-F238E27FC236}">
              <a16:creationId xmlns:a16="http://schemas.microsoft.com/office/drawing/2014/main" id="{00000000-0008-0000-0200-0000AC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5" name="正方形/長方形 684">
          <a:extLst>
            <a:ext uri="{FF2B5EF4-FFF2-40B4-BE49-F238E27FC236}">
              <a16:creationId xmlns:a16="http://schemas.microsoft.com/office/drawing/2014/main" id="{00000000-0008-0000-0200-0000AD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6" name="正方形/長方形 685">
          <a:extLst>
            <a:ext uri="{FF2B5EF4-FFF2-40B4-BE49-F238E27FC236}">
              <a16:creationId xmlns:a16="http://schemas.microsoft.com/office/drawing/2014/main" id="{00000000-0008-0000-0200-0000AE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7" name="正方形/長方形 686">
          <a:extLst>
            <a:ext uri="{FF2B5EF4-FFF2-40B4-BE49-F238E27FC236}">
              <a16:creationId xmlns:a16="http://schemas.microsoft.com/office/drawing/2014/main" id="{00000000-0008-0000-0200-0000AF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8" name="テキスト ボックス 687">
          <a:extLst>
            <a:ext uri="{FF2B5EF4-FFF2-40B4-BE49-F238E27FC236}">
              <a16:creationId xmlns:a16="http://schemas.microsoft.com/office/drawing/2014/main" id="{00000000-0008-0000-0200-0000B0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9" name="直線コネクタ 688">
          <a:extLst>
            <a:ext uri="{FF2B5EF4-FFF2-40B4-BE49-F238E27FC236}">
              <a16:creationId xmlns:a16="http://schemas.microsoft.com/office/drawing/2014/main" id="{00000000-0008-0000-0200-0000B1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90" name="直線コネクタ 689">
          <a:extLst>
            <a:ext uri="{FF2B5EF4-FFF2-40B4-BE49-F238E27FC236}">
              <a16:creationId xmlns:a16="http://schemas.microsoft.com/office/drawing/2014/main" id="{00000000-0008-0000-0200-0000B2020000}"/>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1" name="テキスト ボックス 690">
          <a:extLst>
            <a:ext uri="{FF2B5EF4-FFF2-40B4-BE49-F238E27FC236}">
              <a16:creationId xmlns:a16="http://schemas.microsoft.com/office/drawing/2014/main" id="{00000000-0008-0000-0200-0000B302000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2" name="直線コネクタ 691">
          <a:extLst>
            <a:ext uri="{FF2B5EF4-FFF2-40B4-BE49-F238E27FC236}">
              <a16:creationId xmlns:a16="http://schemas.microsoft.com/office/drawing/2014/main" id="{00000000-0008-0000-0200-0000B4020000}"/>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84</xdr:row>
      <xdr:rowOff>42834</xdr:rowOff>
    </xdr:from>
    <xdr:ext cx="531299" cy="259045"/>
    <xdr:sp macro="" textlink="">
      <xdr:nvSpPr>
        <xdr:cNvPr id="693" name="テキスト ボックス 692">
          <a:extLst>
            <a:ext uri="{FF2B5EF4-FFF2-40B4-BE49-F238E27FC236}">
              <a16:creationId xmlns:a16="http://schemas.microsoft.com/office/drawing/2014/main" id="{00000000-0008-0000-0200-0000B5020000}"/>
            </a:ext>
          </a:extLst>
        </xdr:cNvPr>
        <xdr:cNvSpPr txBox="1"/>
      </xdr:nvSpPr>
      <xdr:spPr>
        <a:xfrm>
          <a:off x="17756701" y="1444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4" name="直線コネクタ 693">
          <a:extLst>
            <a:ext uri="{FF2B5EF4-FFF2-40B4-BE49-F238E27FC236}">
              <a16:creationId xmlns:a16="http://schemas.microsoft.com/office/drawing/2014/main" id="{00000000-0008-0000-0200-0000B6020000}"/>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82</xdr:row>
      <xdr:rowOff>59163</xdr:rowOff>
    </xdr:from>
    <xdr:ext cx="531299" cy="259045"/>
    <xdr:sp macro="" textlink="">
      <xdr:nvSpPr>
        <xdr:cNvPr id="695" name="テキスト ボックス 694">
          <a:extLst>
            <a:ext uri="{FF2B5EF4-FFF2-40B4-BE49-F238E27FC236}">
              <a16:creationId xmlns:a16="http://schemas.microsoft.com/office/drawing/2014/main" id="{00000000-0008-0000-0200-0000B7020000}"/>
            </a:ext>
          </a:extLst>
        </xdr:cNvPr>
        <xdr:cNvSpPr txBox="1"/>
      </xdr:nvSpPr>
      <xdr:spPr>
        <a:xfrm>
          <a:off x="17756701" y="14118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6" name="直線コネクタ 695">
          <a:extLst>
            <a:ext uri="{FF2B5EF4-FFF2-40B4-BE49-F238E27FC236}">
              <a16:creationId xmlns:a16="http://schemas.microsoft.com/office/drawing/2014/main" id="{00000000-0008-0000-0200-0000B8020000}"/>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75491</xdr:rowOff>
    </xdr:from>
    <xdr:ext cx="531299" cy="259045"/>
    <xdr:sp macro="" textlink="">
      <xdr:nvSpPr>
        <xdr:cNvPr id="697" name="テキスト ボックス 696">
          <a:extLst>
            <a:ext uri="{FF2B5EF4-FFF2-40B4-BE49-F238E27FC236}">
              <a16:creationId xmlns:a16="http://schemas.microsoft.com/office/drawing/2014/main" id="{00000000-0008-0000-0200-0000B9020000}"/>
            </a:ext>
          </a:extLst>
        </xdr:cNvPr>
        <xdr:cNvSpPr txBox="1"/>
      </xdr:nvSpPr>
      <xdr:spPr>
        <a:xfrm>
          <a:off x="17756701" y="1379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8" name="直線コネクタ 697">
          <a:extLst>
            <a:ext uri="{FF2B5EF4-FFF2-40B4-BE49-F238E27FC236}">
              <a16:creationId xmlns:a16="http://schemas.microsoft.com/office/drawing/2014/main" id="{00000000-0008-0000-0200-0000BA020000}"/>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78</xdr:row>
      <xdr:rowOff>91820</xdr:rowOff>
    </xdr:from>
    <xdr:ext cx="595419" cy="259045"/>
    <xdr:sp macro="" textlink="">
      <xdr:nvSpPr>
        <xdr:cNvPr id="699" name="テキスト ボックス 698">
          <a:extLst>
            <a:ext uri="{FF2B5EF4-FFF2-40B4-BE49-F238E27FC236}">
              <a16:creationId xmlns:a16="http://schemas.microsoft.com/office/drawing/2014/main" id="{00000000-0008-0000-0200-0000BB020000}"/>
            </a:ext>
          </a:extLst>
        </xdr:cNvPr>
        <xdr:cNvSpPr txBox="1"/>
      </xdr:nvSpPr>
      <xdr:spPr>
        <a:xfrm>
          <a:off x="17692581" y="1346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00" name="直線コネクタ 699">
          <a:extLst>
            <a:ext uri="{FF2B5EF4-FFF2-40B4-BE49-F238E27FC236}">
              <a16:creationId xmlns:a16="http://schemas.microsoft.com/office/drawing/2014/main" id="{00000000-0008-0000-0200-0000BC020000}"/>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76</xdr:row>
      <xdr:rowOff>108148</xdr:rowOff>
    </xdr:from>
    <xdr:ext cx="595419" cy="259045"/>
    <xdr:sp macro="" textlink="">
      <xdr:nvSpPr>
        <xdr:cNvPr id="701" name="テキスト ボックス 700">
          <a:extLst>
            <a:ext uri="{FF2B5EF4-FFF2-40B4-BE49-F238E27FC236}">
              <a16:creationId xmlns:a16="http://schemas.microsoft.com/office/drawing/2014/main" id="{00000000-0008-0000-0200-0000BD020000}"/>
            </a:ext>
          </a:extLst>
        </xdr:cNvPr>
        <xdr:cNvSpPr txBox="1"/>
      </xdr:nvSpPr>
      <xdr:spPr>
        <a:xfrm>
          <a:off x="17692581" y="13138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2" name="直線コネクタ 701">
          <a:extLst>
            <a:ext uri="{FF2B5EF4-FFF2-40B4-BE49-F238E27FC236}">
              <a16:creationId xmlns:a16="http://schemas.microsoft.com/office/drawing/2014/main" id="{00000000-0008-0000-0200-0000BE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74</xdr:row>
      <xdr:rowOff>124477</xdr:rowOff>
    </xdr:from>
    <xdr:ext cx="595419" cy="259045"/>
    <xdr:sp macro="" textlink="">
      <xdr:nvSpPr>
        <xdr:cNvPr id="703" name="テキスト ボックス 702">
          <a:extLst>
            <a:ext uri="{FF2B5EF4-FFF2-40B4-BE49-F238E27FC236}">
              <a16:creationId xmlns:a16="http://schemas.microsoft.com/office/drawing/2014/main" id="{00000000-0008-0000-0200-0000BF020000}"/>
            </a:ext>
          </a:extLst>
        </xdr:cNvPr>
        <xdr:cNvSpPr txBox="1"/>
      </xdr:nvSpPr>
      <xdr:spPr>
        <a:xfrm>
          <a:off x="17692581" y="1281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4" name="【消防施設】&#10;一人当たり面積グラフ枠">
          <a:extLst>
            <a:ext uri="{FF2B5EF4-FFF2-40B4-BE49-F238E27FC236}">
              <a16:creationId xmlns:a16="http://schemas.microsoft.com/office/drawing/2014/main" id="{00000000-0008-0000-0200-0000C0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154980</xdr:rowOff>
    </xdr:from>
    <xdr:to>
      <xdr:col>116</xdr:col>
      <xdr:colOff>62864</xdr:colOff>
      <xdr:row>86</xdr:row>
      <xdr:rowOff>168456</xdr:rowOff>
    </xdr:to>
    <xdr:cxnSp macro="">
      <xdr:nvCxnSpPr>
        <xdr:cNvPr id="705" name="直線コネクタ 704">
          <a:extLst>
            <a:ext uri="{FF2B5EF4-FFF2-40B4-BE49-F238E27FC236}">
              <a16:creationId xmlns:a16="http://schemas.microsoft.com/office/drawing/2014/main" id="{00000000-0008-0000-0200-0000C1020000}"/>
            </a:ext>
          </a:extLst>
        </xdr:cNvPr>
        <xdr:cNvCxnSpPr/>
      </xdr:nvCxnSpPr>
      <xdr:spPr>
        <a:xfrm flipV="1">
          <a:off x="22160864" y="13356630"/>
          <a:ext cx="0" cy="15565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87</xdr:row>
      <xdr:rowOff>25028</xdr:rowOff>
    </xdr:from>
    <xdr:ext cx="469744" cy="259045"/>
    <xdr:sp macro="" textlink="">
      <xdr:nvSpPr>
        <xdr:cNvPr id="706" name="【消防施設】&#10;一人当たり面積最小値テキスト">
          <a:extLst>
            <a:ext uri="{FF2B5EF4-FFF2-40B4-BE49-F238E27FC236}">
              <a16:creationId xmlns:a16="http://schemas.microsoft.com/office/drawing/2014/main" id="{00000000-0008-0000-0200-0000C2020000}"/>
            </a:ext>
          </a:extLst>
        </xdr:cNvPr>
        <xdr:cNvSpPr txBox="1"/>
      </xdr:nvSpPr>
      <xdr:spPr>
        <a:xfrm>
          <a:off x="22199600" y="14941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168456</xdr:rowOff>
    </xdr:from>
    <xdr:to>
      <xdr:col>116</xdr:col>
      <xdr:colOff>152400</xdr:colOff>
      <xdr:row>86</xdr:row>
      <xdr:rowOff>168456</xdr:rowOff>
    </xdr:to>
    <xdr:cxnSp macro="">
      <xdr:nvCxnSpPr>
        <xdr:cNvPr id="707" name="直線コネクタ 706">
          <a:extLst>
            <a:ext uri="{FF2B5EF4-FFF2-40B4-BE49-F238E27FC236}">
              <a16:creationId xmlns:a16="http://schemas.microsoft.com/office/drawing/2014/main" id="{00000000-0008-0000-0200-0000C3020000}"/>
            </a:ext>
          </a:extLst>
        </xdr:cNvPr>
        <xdr:cNvCxnSpPr/>
      </xdr:nvCxnSpPr>
      <xdr:spPr>
        <a:xfrm>
          <a:off x="22072600" y="14913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101657</xdr:rowOff>
    </xdr:from>
    <xdr:ext cx="599010" cy="259045"/>
    <xdr:sp macro="" textlink="">
      <xdr:nvSpPr>
        <xdr:cNvPr id="708" name="【消防施設】&#10;一人当たり面積最大値テキスト">
          <a:extLst>
            <a:ext uri="{FF2B5EF4-FFF2-40B4-BE49-F238E27FC236}">
              <a16:creationId xmlns:a16="http://schemas.microsoft.com/office/drawing/2014/main" id="{00000000-0008-0000-0200-0000C4020000}"/>
            </a:ext>
          </a:extLst>
        </xdr:cNvPr>
        <xdr:cNvSpPr txBox="1"/>
      </xdr:nvSpPr>
      <xdr:spPr>
        <a:xfrm>
          <a:off x="22199600" y="131318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154980</xdr:rowOff>
    </xdr:from>
    <xdr:to>
      <xdr:col>116</xdr:col>
      <xdr:colOff>152400</xdr:colOff>
      <xdr:row>77</xdr:row>
      <xdr:rowOff>154980</xdr:rowOff>
    </xdr:to>
    <xdr:cxnSp macro="">
      <xdr:nvCxnSpPr>
        <xdr:cNvPr id="709" name="直線コネクタ 708">
          <a:extLst>
            <a:ext uri="{FF2B5EF4-FFF2-40B4-BE49-F238E27FC236}">
              <a16:creationId xmlns:a16="http://schemas.microsoft.com/office/drawing/2014/main" id="{00000000-0008-0000-0200-0000C5020000}"/>
            </a:ext>
          </a:extLst>
        </xdr:cNvPr>
        <xdr:cNvCxnSpPr/>
      </xdr:nvCxnSpPr>
      <xdr:spPr>
        <a:xfrm>
          <a:off x="22072600" y="13356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113929</xdr:rowOff>
    </xdr:from>
    <xdr:ext cx="469744" cy="259045"/>
    <xdr:sp macro="" textlink="">
      <xdr:nvSpPr>
        <xdr:cNvPr id="710" name="【消防施設】&#10;一人当たり面積平均値テキスト">
          <a:extLst>
            <a:ext uri="{FF2B5EF4-FFF2-40B4-BE49-F238E27FC236}">
              <a16:creationId xmlns:a16="http://schemas.microsoft.com/office/drawing/2014/main" id="{00000000-0008-0000-0200-0000C6020000}"/>
            </a:ext>
          </a:extLst>
        </xdr:cNvPr>
        <xdr:cNvSpPr txBox="1"/>
      </xdr:nvSpPr>
      <xdr:spPr>
        <a:xfrm>
          <a:off x="22199600" y="146871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91052</xdr:rowOff>
    </xdr:from>
    <xdr:to>
      <xdr:col>116</xdr:col>
      <xdr:colOff>114300</xdr:colOff>
      <xdr:row>87</xdr:row>
      <xdr:rowOff>21202</xdr:rowOff>
    </xdr:to>
    <xdr:sp macro="" textlink="">
      <xdr:nvSpPr>
        <xdr:cNvPr id="711" name="フローチャート: 判断 710">
          <a:extLst>
            <a:ext uri="{FF2B5EF4-FFF2-40B4-BE49-F238E27FC236}">
              <a16:creationId xmlns:a16="http://schemas.microsoft.com/office/drawing/2014/main" id="{00000000-0008-0000-0200-0000C7020000}"/>
            </a:ext>
          </a:extLst>
        </xdr:cNvPr>
        <xdr:cNvSpPr/>
      </xdr:nvSpPr>
      <xdr:spPr>
        <a:xfrm>
          <a:off x="22110700" y="14835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116176</xdr:rowOff>
    </xdr:from>
    <xdr:to>
      <xdr:col>112</xdr:col>
      <xdr:colOff>38100</xdr:colOff>
      <xdr:row>87</xdr:row>
      <xdr:rowOff>46326</xdr:rowOff>
    </xdr:to>
    <xdr:sp macro="" textlink="">
      <xdr:nvSpPr>
        <xdr:cNvPr id="712" name="フローチャート: 判断 711">
          <a:extLst>
            <a:ext uri="{FF2B5EF4-FFF2-40B4-BE49-F238E27FC236}">
              <a16:creationId xmlns:a16="http://schemas.microsoft.com/office/drawing/2014/main" id="{00000000-0008-0000-0200-0000C8020000}"/>
            </a:ext>
          </a:extLst>
        </xdr:cNvPr>
        <xdr:cNvSpPr/>
      </xdr:nvSpPr>
      <xdr:spPr>
        <a:xfrm>
          <a:off x="21272500" y="14860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116263</xdr:rowOff>
    </xdr:from>
    <xdr:to>
      <xdr:col>107</xdr:col>
      <xdr:colOff>101600</xdr:colOff>
      <xdr:row>87</xdr:row>
      <xdr:rowOff>46413</xdr:rowOff>
    </xdr:to>
    <xdr:sp macro="" textlink="">
      <xdr:nvSpPr>
        <xdr:cNvPr id="713" name="フローチャート: 判断 712">
          <a:extLst>
            <a:ext uri="{FF2B5EF4-FFF2-40B4-BE49-F238E27FC236}">
              <a16:creationId xmlns:a16="http://schemas.microsoft.com/office/drawing/2014/main" id="{00000000-0008-0000-0200-0000C9020000}"/>
            </a:ext>
          </a:extLst>
        </xdr:cNvPr>
        <xdr:cNvSpPr/>
      </xdr:nvSpPr>
      <xdr:spPr>
        <a:xfrm>
          <a:off x="20383500" y="14860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116252</xdr:rowOff>
    </xdr:from>
    <xdr:to>
      <xdr:col>102</xdr:col>
      <xdr:colOff>165100</xdr:colOff>
      <xdr:row>87</xdr:row>
      <xdr:rowOff>46402</xdr:rowOff>
    </xdr:to>
    <xdr:sp macro="" textlink="">
      <xdr:nvSpPr>
        <xdr:cNvPr id="714" name="フローチャート: 判断 713">
          <a:extLst>
            <a:ext uri="{FF2B5EF4-FFF2-40B4-BE49-F238E27FC236}">
              <a16:creationId xmlns:a16="http://schemas.microsoft.com/office/drawing/2014/main" id="{00000000-0008-0000-0200-0000CA020000}"/>
            </a:ext>
          </a:extLst>
        </xdr:cNvPr>
        <xdr:cNvSpPr/>
      </xdr:nvSpPr>
      <xdr:spPr>
        <a:xfrm>
          <a:off x="19494500" y="14860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116360</xdr:rowOff>
    </xdr:from>
    <xdr:to>
      <xdr:col>98</xdr:col>
      <xdr:colOff>38100</xdr:colOff>
      <xdr:row>87</xdr:row>
      <xdr:rowOff>46510</xdr:rowOff>
    </xdr:to>
    <xdr:sp macro="" textlink="">
      <xdr:nvSpPr>
        <xdr:cNvPr id="715" name="フローチャート: 判断 714">
          <a:extLst>
            <a:ext uri="{FF2B5EF4-FFF2-40B4-BE49-F238E27FC236}">
              <a16:creationId xmlns:a16="http://schemas.microsoft.com/office/drawing/2014/main" id="{00000000-0008-0000-0200-0000CB020000}"/>
            </a:ext>
          </a:extLst>
        </xdr:cNvPr>
        <xdr:cNvSpPr/>
      </xdr:nvSpPr>
      <xdr:spPr>
        <a:xfrm>
          <a:off x="18605500" y="14861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00000000-0008-0000-0200-0000CC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00000000-0008-0000-0200-0000CD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00000000-0008-0000-0200-0000CE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00000000-0008-0000-0200-0000CF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00000000-0008-0000-0200-0000D0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116078</xdr:rowOff>
    </xdr:from>
    <xdr:to>
      <xdr:col>116</xdr:col>
      <xdr:colOff>114300</xdr:colOff>
      <xdr:row>87</xdr:row>
      <xdr:rowOff>46228</xdr:rowOff>
    </xdr:to>
    <xdr:sp macro="" textlink="">
      <xdr:nvSpPr>
        <xdr:cNvPr id="721" name="楕円 720">
          <a:extLst>
            <a:ext uri="{FF2B5EF4-FFF2-40B4-BE49-F238E27FC236}">
              <a16:creationId xmlns:a16="http://schemas.microsoft.com/office/drawing/2014/main" id="{00000000-0008-0000-0200-0000D1020000}"/>
            </a:ext>
          </a:extLst>
        </xdr:cNvPr>
        <xdr:cNvSpPr/>
      </xdr:nvSpPr>
      <xdr:spPr>
        <a:xfrm>
          <a:off x="22110700" y="14860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69479</xdr:rowOff>
    </xdr:from>
    <xdr:ext cx="469744" cy="259045"/>
    <xdr:sp macro="" textlink="">
      <xdr:nvSpPr>
        <xdr:cNvPr id="722" name="【消防施設】&#10;一人当たり面積該当値テキスト">
          <a:extLst>
            <a:ext uri="{FF2B5EF4-FFF2-40B4-BE49-F238E27FC236}">
              <a16:creationId xmlns:a16="http://schemas.microsoft.com/office/drawing/2014/main" id="{00000000-0008-0000-0200-0000D2020000}"/>
            </a:ext>
          </a:extLst>
        </xdr:cNvPr>
        <xdr:cNvSpPr txBox="1"/>
      </xdr:nvSpPr>
      <xdr:spPr>
        <a:xfrm>
          <a:off x="22199600" y="14814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116111</xdr:rowOff>
    </xdr:from>
    <xdr:to>
      <xdr:col>112</xdr:col>
      <xdr:colOff>38100</xdr:colOff>
      <xdr:row>87</xdr:row>
      <xdr:rowOff>46261</xdr:rowOff>
    </xdr:to>
    <xdr:sp macro="" textlink="">
      <xdr:nvSpPr>
        <xdr:cNvPr id="723" name="楕円 722">
          <a:extLst>
            <a:ext uri="{FF2B5EF4-FFF2-40B4-BE49-F238E27FC236}">
              <a16:creationId xmlns:a16="http://schemas.microsoft.com/office/drawing/2014/main" id="{00000000-0008-0000-0200-0000D3020000}"/>
            </a:ext>
          </a:extLst>
        </xdr:cNvPr>
        <xdr:cNvSpPr/>
      </xdr:nvSpPr>
      <xdr:spPr>
        <a:xfrm>
          <a:off x="21272500" y="14860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166878</xdr:rowOff>
    </xdr:from>
    <xdr:to>
      <xdr:col>116</xdr:col>
      <xdr:colOff>63500</xdr:colOff>
      <xdr:row>86</xdr:row>
      <xdr:rowOff>166911</xdr:rowOff>
    </xdr:to>
    <xdr:cxnSp macro="">
      <xdr:nvCxnSpPr>
        <xdr:cNvPr id="724" name="直線コネクタ 723">
          <a:extLst>
            <a:ext uri="{FF2B5EF4-FFF2-40B4-BE49-F238E27FC236}">
              <a16:creationId xmlns:a16="http://schemas.microsoft.com/office/drawing/2014/main" id="{00000000-0008-0000-0200-0000D4020000}"/>
            </a:ext>
          </a:extLst>
        </xdr:cNvPr>
        <xdr:cNvCxnSpPr/>
      </xdr:nvCxnSpPr>
      <xdr:spPr>
        <a:xfrm flipV="1">
          <a:off x="21323300" y="14911578"/>
          <a:ext cx="838200" cy="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116176</xdr:rowOff>
    </xdr:from>
    <xdr:to>
      <xdr:col>107</xdr:col>
      <xdr:colOff>101600</xdr:colOff>
      <xdr:row>87</xdr:row>
      <xdr:rowOff>46326</xdr:rowOff>
    </xdr:to>
    <xdr:sp macro="" textlink="">
      <xdr:nvSpPr>
        <xdr:cNvPr id="725" name="楕円 724">
          <a:extLst>
            <a:ext uri="{FF2B5EF4-FFF2-40B4-BE49-F238E27FC236}">
              <a16:creationId xmlns:a16="http://schemas.microsoft.com/office/drawing/2014/main" id="{00000000-0008-0000-0200-0000D5020000}"/>
            </a:ext>
          </a:extLst>
        </xdr:cNvPr>
        <xdr:cNvSpPr/>
      </xdr:nvSpPr>
      <xdr:spPr>
        <a:xfrm>
          <a:off x="20383500" y="14860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166911</xdr:rowOff>
    </xdr:from>
    <xdr:to>
      <xdr:col>111</xdr:col>
      <xdr:colOff>177800</xdr:colOff>
      <xdr:row>86</xdr:row>
      <xdr:rowOff>166976</xdr:rowOff>
    </xdr:to>
    <xdr:cxnSp macro="">
      <xdr:nvCxnSpPr>
        <xdr:cNvPr id="726" name="直線コネクタ 725">
          <a:extLst>
            <a:ext uri="{FF2B5EF4-FFF2-40B4-BE49-F238E27FC236}">
              <a16:creationId xmlns:a16="http://schemas.microsoft.com/office/drawing/2014/main" id="{00000000-0008-0000-0200-0000D6020000}"/>
            </a:ext>
          </a:extLst>
        </xdr:cNvPr>
        <xdr:cNvCxnSpPr/>
      </xdr:nvCxnSpPr>
      <xdr:spPr>
        <a:xfrm flipV="1">
          <a:off x="20434300" y="14911611"/>
          <a:ext cx="889000" cy="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116328</xdr:rowOff>
    </xdr:from>
    <xdr:to>
      <xdr:col>102</xdr:col>
      <xdr:colOff>165100</xdr:colOff>
      <xdr:row>87</xdr:row>
      <xdr:rowOff>46478</xdr:rowOff>
    </xdr:to>
    <xdr:sp macro="" textlink="">
      <xdr:nvSpPr>
        <xdr:cNvPr id="727" name="楕円 726">
          <a:extLst>
            <a:ext uri="{FF2B5EF4-FFF2-40B4-BE49-F238E27FC236}">
              <a16:creationId xmlns:a16="http://schemas.microsoft.com/office/drawing/2014/main" id="{00000000-0008-0000-0200-0000D7020000}"/>
            </a:ext>
          </a:extLst>
        </xdr:cNvPr>
        <xdr:cNvSpPr/>
      </xdr:nvSpPr>
      <xdr:spPr>
        <a:xfrm>
          <a:off x="19494500" y="1486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166976</xdr:rowOff>
    </xdr:from>
    <xdr:to>
      <xdr:col>107</xdr:col>
      <xdr:colOff>50800</xdr:colOff>
      <xdr:row>86</xdr:row>
      <xdr:rowOff>167128</xdr:rowOff>
    </xdr:to>
    <xdr:cxnSp macro="">
      <xdr:nvCxnSpPr>
        <xdr:cNvPr id="728" name="直線コネクタ 727">
          <a:extLst>
            <a:ext uri="{FF2B5EF4-FFF2-40B4-BE49-F238E27FC236}">
              <a16:creationId xmlns:a16="http://schemas.microsoft.com/office/drawing/2014/main" id="{00000000-0008-0000-0200-0000D8020000}"/>
            </a:ext>
          </a:extLst>
        </xdr:cNvPr>
        <xdr:cNvCxnSpPr/>
      </xdr:nvCxnSpPr>
      <xdr:spPr>
        <a:xfrm flipV="1">
          <a:off x="19545300" y="14911676"/>
          <a:ext cx="889000" cy="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116349</xdr:rowOff>
    </xdr:from>
    <xdr:to>
      <xdr:col>98</xdr:col>
      <xdr:colOff>38100</xdr:colOff>
      <xdr:row>87</xdr:row>
      <xdr:rowOff>46499</xdr:rowOff>
    </xdr:to>
    <xdr:sp macro="" textlink="">
      <xdr:nvSpPr>
        <xdr:cNvPr id="729" name="楕円 728">
          <a:extLst>
            <a:ext uri="{FF2B5EF4-FFF2-40B4-BE49-F238E27FC236}">
              <a16:creationId xmlns:a16="http://schemas.microsoft.com/office/drawing/2014/main" id="{00000000-0008-0000-0200-0000D9020000}"/>
            </a:ext>
          </a:extLst>
        </xdr:cNvPr>
        <xdr:cNvSpPr/>
      </xdr:nvSpPr>
      <xdr:spPr>
        <a:xfrm>
          <a:off x="18605500" y="14861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167128</xdr:rowOff>
    </xdr:from>
    <xdr:to>
      <xdr:col>102</xdr:col>
      <xdr:colOff>114300</xdr:colOff>
      <xdr:row>86</xdr:row>
      <xdr:rowOff>167149</xdr:rowOff>
    </xdr:to>
    <xdr:cxnSp macro="">
      <xdr:nvCxnSpPr>
        <xdr:cNvPr id="730" name="直線コネクタ 729">
          <a:extLst>
            <a:ext uri="{FF2B5EF4-FFF2-40B4-BE49-F238E27FC236}">
              <a16:creationId xmlns:a16="http://schemas.microsoft.com/office/drawing/2014/main" id="{00000000-0008-0000-0200-0000DA020000}"/>
            </a:ext>
          </a:extLst>
        </xdr:cNvPr>
        <xdr:cNvCxnSpPr/>
      </xdr:nvCxnSpPr>
      <xdr:spPr>
        <a:xfrm flipV="1">
          <a:off x="18656300" y="14911828"/>
          <a:ext cx="889000" cy="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87</xdr:row>
      <xdr:rowOff>37453</xdr:rowOff>
    </xdr:from>
    <xdr:ext cx="469744" cy="259045"/>
    <xdr:sp macro="" textlink="">
      <xdr:nvSpPr>
        <xdr:cNvPr id="731" name="n_1aveValue【消防施設】&#10;一人当たり面積">
          <a:extLst>
            <a:ext uri="{FF2B5EF4-FFF2-40B4-BE49-F238E27FC236}">
              <a16:creationId xmlns:a16="http://schemas.microsoft.com/office/drawing/2014/main" id="{00000000-0008-0000-0200-0000DB020000}"/>
            </a:ext>
          </a:extLst>
        </xdr:cNvPr>
        <xdr:cNvSpPr txBox="1"/>
      </xdr:nvSpPr>
      <xdr:spPr>
        <a:xfrm>
          <a:off x="21075727" y="14953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37540</xdr:rowOff>
    </xdr:from>
    <xdr:ext cx="469744" cy="259045"/>
    <xdr:sp macro="" textlink="">
      <xdr:nvSpPr>
        <xdr:cNvPr id="732" name="n_2aveValue【消防施設】&#10;一人当たり面積">
          <a:extLst>
            <a:ext uri="{FF2B5EF4-FFF2-40B4-BE49-F238E27FC236}">
              <a16:creationId xmlns:a16="http://schemas.microsoft.com/office/drawing/2014/main" id="{00000000-0008-0000-0200-0000DC020000}"/>
            </a:ext>
          </a:extLst>
        </xdr:cNvPr>
        <xdr:cNvSpPr txBox="1"/>
      </xdr:nvSpPr>
      <xdr:spPr>
        <a:xfrm>
          <a:off x="20199427" y="14953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62929</xdr:rowOff>
    </xdr:from>
    <xdr:ext cx="469744" cy="259045"/>
    <xdr:sp macro="" textlink="">
      <xdr:nvSpPr>
        <xdr:cNvPr id="733" name="n_3aveValue【消防施設】&#10;一人当たり面積">
          <a:extLst>
            <a:ext uri="{FF2B5EF4-FFF2-40B4-BE49-F238E27FC236}">
              <a16:creationId xmlns:a16="http://schemas.microsoft.com/office/drawing/2014/main" id="{00000000-0008-0000-0200-0000DD020000}"/>
            </a:ext>
          </a:extLst>
        </xdr:cNvPr>
        <xdr:cNvSpPr txBox="1"/>
      </xdr:nvSpPr>
      <xdr:spPr>
        <a:xfrm>
          <a:off x="19310427" y="14636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37637</xdr:rowOff>
    </xdr:from>
    <xdr:ext cx="469744" cy="259045"/>
    <xdr:sp macro="" textlink="">
      <xdr:nvSpPr>
        <xdr:cNvPr id="734" name="n_4aveValue【消防施設】&#10;一人当たり面積">
          <a:extLst>
            <a:ext uri="{FF2B5EF4-FFF2-40B4-BE49-F238E27FC236}">
              <a16:creationId xmlns:a16="http://schemas.microsoft.com/office/drawing/2014/main" id="{00000000-0008-0000-0200-0000DE020000}"/>
            </a:ext>
          </a:extLst>
        </xdr:cNvPr>
        <xdr:cNvSpPr txBox="1"/>
      </xdr:nvSpPr>
      <xdr:spPr>
        <a:xfrm>
          <a:off x="18421427" y="14953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62788</xdr:rowOff>
    </xdr:from>
    <xdr:ext cx="469744" cy="259045"/>
    <xdr:sp macro="" textlink="">
      <xdr:nvSpPr>
        <xdr:cNvPr id="735" name="n_1mainValue【消防施設】&#10;一人当たり面積">
          <a:extLst>
            <a:ext uri="{FF2B5EF4-FFF2-40B4-BE49-F238E27FC236}">
              <a16:creationId xmlns:a16="http://schemas.microsoft.com/office/drawing/2014/main" id="{00000000-0008-0000-0200-0000DF020000}"/>
            </a:ext>
          </a:extLst>
        </xdr:cNvPr>
        <xdr:cNvSpPr txBox="1"/>
      </xdr:nvSpPr>
      <xdr:spPr>
        <a:xfrm>
          <a:off x="21075727" y="14636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62853</xdr:rowOff>
    </xdr:from>
    <xdr:ext cx="469744" cy="259045"/>
    <xdr:sp macro="" textlink="">
      <xdr:nvSpPr>
        <xdr:cNvPr id="736" name="n_2mainValue【消防施設】&#10;一人当たり面積">
          <a:extLst>
            <a:ext uri="{FF2B5EF4-FFF2-40B4-BE49-F238E27FC236}">
              <a16:creationId xmlns:a16="http://schemas.microsoft.com/office/drawing/2014/main" id="{00000000-0008-0000-0200-0000E0020000}"/>
            </a:ext>
          </a:extLst>
        </xdr:cNvPr>
        <xdr:cNvSpPr txBox="1"/>
      </xdr:nvSpPr>
      <xdr:spPr>
        <a:xfrm>
          <a:off x="20199427" y="14636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37605</xdr:rowOff>
    </xdr:from>
    <xdr:ext cx="469744" cy="259045"/>
    <xdr:sp macro="" textlink="">
      <xdr:nvSpPr>
        <xdr:cNvPr id="737" name="n_3mainValue【消防施設】&#10;一人当たり面積">
          <a:extLst>
            <a:ext uri="{FF2B5EF4-FFF2-40B4-BE49-F238E27FC236}">
              <a16:creationId xmlns:a16="http://schemas.microsoft.com/office/drawing/2014/main" id="{00000000-0008-0000-0200-0000E1020000}"/>
            </a:ext>
          </a:extLst>
        </xdr:cNvPr>
        <xdr:cNvSpPr txBox="1"/>
      </xdr:nvSpPr>
      <xdr:spPr>
        <a:xfrm>
          <a:off x="19310427" y="14953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63026</xdr:rowOff>
    </xdr:from>
    <xdr:ext cx="469744" cy="259045"/>
    <xdr:sp macro="" textlink="">
      <xdr:nvSpPr>
        <xdr:cNvPr id="738" name="n_4mainValue【消防施設】&#10;一人当たり面積">
          <a:extLst>
            <a:ext uri="{FF2B5EF4-FFF2-40B4-BE49-F238E27FC236}">
              <a16:creationId xmlns:a16="http://schemas.microsoft.com/office/drawing/2014/main" id="{00000000-0008-0000-0200-0000E2020000}"/>
            </a:ext>
          </a:extLst>
        </xdr:cNvPr>
        <xdr:cNvSpPr txBox="1"/>
      </xdr:nvSpPr>
      <xdr:spPr>
        <a:xfrm>
          <a:off x="18421427" y="14636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9" name="正方形/長方形 738">
          <a:extLst>
            <a:ext uri="{FF2B5EF4-FFF2-40B4-BE49-F238E27FC236}">
              <a16:creationId xmlns:a16="http://schemas.microsoft.com/office/drawing/2014/main" id="{00000000-0008-0000-0200-0000E3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0" name="正方形/長方形 739">
          <a:extLst>
            <a:ext uri="{FF2B5EF4-FFF2-40B4-BE49-F238E27FC236}">
              <a16:creationId xmlns:a16="http://schemas.microsoft.com/office/drawing/2014/main" id="{00000000-0008-0000-0200-0000E4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1" name="正方形/長方形 740">
          <a:extLst>
            <a:ext uri="{FF2B5EF4-FFF2-40B4-BE49-F238E27FC236}">
              <a16:creationId xmlns:a16="http://schemas.microsoft.com/office/drawing/2014/main" id="{00000000-0008-0000-0200-0000E5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2" name="正方形/長方形 741">
          <a:extLst>
            <a:ext uri="{FF2B5EF4-FFF2-40B4-BE49-F238E27FC236}">
              <a16:creationId xmlns:a16="http://schemas.microsoft.com/office/drawing/2014/main" id="{00000000-0008-0000-0200-0000E6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3" name="正方形/長方形 742">
          <a:extLst>
            <a:ext uri="{FF2B5EF4-FFF2-40B4-BE49-F238E27FC236}">
              <a16:creationId xmlns:a16="http://schemas.microsoft.com/office/drawing/2014/main" id="{00000000-0008-0000-0200-0000E7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4" name="正方形/長方形 743">
          <a:extLst>
            <a:ext uri="{FF2B5EF4-FFF2-40B4-BE49-F238E27FC236}">
              <a16:creationId xmlns:a16="http://schemas.microsoft.com/office/drawing/2014/main" id="{00000000-0008-0000-0200-0000E8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5" name="正方形/長方形 744">
          <a:extLst>
            <a:ext uri="{FF2B5EF4-FFF2-40B4-BE49-F238E27FC236}">
              <a16:creationId xmlns:a16="http://schemas.microsoft.com/office/drawing/2014/main" id="{00000000-0008-0000-0200-0000E9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6" name="正方形/長方形 745">
          <a:extLst>
            <a:ext uri="{FF2B5EF4-FFF2-40B4-BE49-F238E27FC236}">
              <a16:creationId xmlns:a16="http://schemas.microsoft.com/office/drawing/2014/main" id="{00000000-0008-0000-0200-0000EA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7" name="テキスト ボックス 746">
          <a:extLst>
            <a:ext uri="{FF2B5EF4-FFF2-40B4-BE49-F238E27FC236}">
              <a16:creationId xmlns:a16="http://schemas.microsoft.com/office/drawing/2014/main" id="{00000000-0008-0000-0200-0000EB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8" name="直線コネクタ 747">
          <a:extLst>
            <a:ext uri="{FF2B5EF4-FFF2-40B4-BE49-F238E27FC236}">
              <a16:creationId xmlns:a16="http://schemas.microsoft.com/office/drawing/2014/main" id="{00000000-0008-0000-0200-0000EC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9" name="テキスト ボックス 748">
          <a:extLst>
            <a:ext uri="{FF2B5EF4-FFF2-40B4-BE49-F238E27FC236}">
              <a16:creationId xmlns:a16="http://schemas.microsoft.com/office/drawing/2014/main" id="{00000000-0008-0000-0200-0000ED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0" name="直線コネクタ 749">
          <a:extLst>
            <a:ext uri="{FF2B5EF4-FFF2-40B4-BE49-F238E27FC236}">
              <a16:creationId xmlns:a16="http://schemas.microsoft.com/office/drawing/2014/main" id="{00000000-0008-0000-0200-0000EE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1" name="テキスト ボックス 750">
          <a:extLst>
            <a:ext uri="{FF2B5EF4-FFF2-40B4-BE49-F238E27FC236}">
              <a16:creationId xmlns:a16="http://schemas.microsoft.com/office/drawing/2014/main" id="{00000000-0008-0000-0200-0000EF02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2" name="直線コネクタ 751">
          <a:extLst>
            <a:ext uri="{FF2B5EF4-FFF2-40B4-BE49-F238E27FC236}">
              <a16:creationId xmlns:a16="http://schemas.microsoft.com/office/drawing/2014/main" id="{00000000-0008-0000-0200-0000F0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3" name="テキスト ボックス 752">
          <a:extLst>
            <a:ext uri="{FF2B5EF4-FFF2-40B4-BE49-F238E27FC236}">
              <a16:creationId xmlns:a16="http://schemas.microsoft.com/office/drawing/2014/main" id="{00000000-0008-0000-0200-0000F1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4" name="直線コネクタ 753">
          <a:extLst>
            <a:ext uri="{FF2B5EF4-FFF2-40B4-BE49-F238E27FC236}">
              <a16:creationId xmlns:a16="http://schemas.microsoft.com/office/drawing/2014/main" id="{00000000-0008-0000-0200-0000F2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5" name="テキスト ボックス 754">
          <a:extLst>
            <a:ext uri="{FF2B5EF4-FFF2-40B4-BE49-F238E27FC236}">
              <a16:creationId xmlns:a16="http://schemas.microsoft.com/office/drawing/2014/main" id="{00000000-0008-0000-0200-0000F3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6" name="直線コネクタ 755">
          <a:extLst>
            <a:ext uri="{FF2B5EF4-FFF2-40B4-BE49-F238E27FC236}">
              <a16:creationId xmlns:a16="http://schemas.microsoft.com/office/drawing/2014/main" id="{00000000-0008-0000-0200-0000F4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7" name="テキスト ボックス 756">
          <a:extLst>
            <a:ext uri="{FF2B5EF4-FFF2-40B4-BE49-F238E27FC236}">
              <a16:creationId xmlns:a16="http://schemas.microsoft.com/office/drawing/2014/main" id="{00000000-0008-0000-0200-0000F5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8" name="直線コネクタ 757">
          <a:extLst>
            <a:ext uri="{FF2B5EF4-FFF2-40B4-BE49-F238E27FC236}">
              <a16:creationId xmlns:a16="http://schemas.microsoft.com/office/drawing/2014/main" id="{00000000-0008-0000-0200-0000F6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9" name="テキスト ボックス 758">
          <a:extLst>
            <a:ext uri="{FF2B5EF4-FFF2-40B4-BE49-F238E27FC236}">
              <a16:creationId xmlns:a16="http://schemas.microsoft.com/office/drawing/2014/main" id="{00000000-0008-0000-0200-0000F7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0" name="直線コネクタ 759">
          <a:extLst>
            <a:ext uri="{FF2B5EF4-FFF2-40B4-BE49-F238E27FC236}">
              <a16:creationId xmlns:a16="http://schemas.microsoft.com/office/drawing/2014/main" id="{00000000-0008-0000-0200-0000F8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1" name="テキスト ボックス 760">
          <a:extLst>
            <a:ext uri="{FF2B5EF4-FFF2-40B4-BE49-F238E27FC236}">
              <a16:creationId xmlns:a16="http://schemas.microsoft.com/office/drawing/2014/main" id="{00000000-0008-0000-0200-0000F902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2" name="直線コネクタ 761">
          <a:extLst>
            <a:ext uri="{FF2B5EF4-FFF2-40B4-BE49-F238E27FC236}">
              <a16:creationId xmlns:a16="http://schemas.microsoft.com/office/drawing/2014/main" id="{00000000-0008-0000-0200-0000FA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3" name="【庁舎】&#10;有形固定資産減価償却率グラフ枠">
          <a:extLst>
            <a:ext uri="{FF2B5EF4-FFF2-40B4-BE49-F238E27FC236}">
              <a16:creationId xmlns:a16="http://schemas.microsoft.com/office/drawing/2014/main" id="{00000000-0008-0000-0200-0000FB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10886</xdr:rowOff>
    </xdr:from>
    <xdr:to>
      <xdr:col>85</xdr:col>
      <xdr:colOff>126364</xdr:colOff>
      <xdr:row>109</xdr:row>
      <xdr:rowOff>12519</xdr:rowOff>
    </xdr:to>
    <xdr:cxnSp macro="">
      <xdr:nvCxnSpPr>
        <xdr:cNvPr id="764" name="直線コネクタ 763">
          <a:extLst>
            <a:ext uri="{FF2B5EF4-FFF2-40B4-BE49-F238E27FC236}">
              <a16:creationId xmlns:a16="http://schemas.microsoft.com/office/drawing/2014/main" id="{00000000-0008-0000-0200-0000FC020000}"/>
            </a:ext>
          </a:extLst>
        </xdr:cNvPr>
        <xdr:cNvCxnSpPr/>
      </xdr:nvCxnSpPr>
      <xdr:spPr>
        <a:xfrm flipV="1">
          <a:off x="16318864" y="17155886"/>
          <a:ext cx="0" cy="1544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16346</xdr:rowOff>
    </xdr:from>
    <xdr:ext cx="405111" cy="259045"/>
    <xdr:sp macro="" textlink="">
      <xdr:nvSpPr>
        <xdr:cNvPr id="765" name="【庁舎】&#10;有形固定資産減価償却率最小値テキスト">
          <a:extLst>
            <a:ext uri="{FF2B5EF4-FFF2-40B4-BE49-F238E27FC236}">
              <a16:creationId xmlns:a16="http://schemas.microsoft.com/office/drawing/2014/main" id="{00000000-0008-0000-0200-0000FD020000}"/>
            </a:ext>
          </a:extLst>
        </xdr:cNvPr>
        <xdr:cNvSpPr txBox="1"/>
      </xdr:nvSpPr>
      <xdr:spPr>
        <a:xfrm>
          <a:off x="16357600" y="18704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12519</xdr:rowOff>
    </xdr:from>
    <xdr:to>
      <xdr:col>86</xdr:col>
      <xdr:colOff>25400</xdr:colOff>
      <xdr:row>109</xdr:row>
      <xdr:rowOff>12519</xdr:rowOff>
    </xdr:to>
    <xdr:cxnSp macro="">
      <xdr:nvCxnSpPr>
        <xdr:cNvPr id="766" name="直線コネクタ 765">
          <a:extLst>
            <a:ext uri="{FF2B5EF4-FFF2-40B4-BE49-F238E27FC236}">
              <a16:creationId xmlns:a16="http://schemas.microsoft.com/office/drawing/2014/main" id="{00000000-0008-0000-0200-0000FE020000}"/>
            </a:ext>
          </a:extLst>
        </xdr:cNvPr>
        <xdr:cNvCxnSpPr/>
      </xdr:nvCxnSpPr>
      <xdr:spPr>
        <a:xfrm>
          <a:off x="16230600" y="18700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129013</xdr:rowOff>
    </xdr:from>
    <xdr:ext cx="340478" cy="259045"/>
    <xdr:sp macro="" textlink="">
      <xdr:nvSpPr>
        <xdr:cNvPr id="767" name="【庁舎】&#10;有形固定資産減価償却率最大値テキスト">
          <a:extLst>
            <a:ext uri="{FF2B5EF4-FFF2-40B4-BE49-F238E27FC236}">
              <a16:creationId xmlns:a16="http://schemas.microsoft.com/office/drawing/2014/main" id="{00000000-0008-0000-0200-0000FF020000}"/>
            </a:ext>
          </a:extLst>
        </xdr:cNvPr>
        <xdr:cNvSpPr txBox="1"/>
      </xdr:nvSpPr>
      <xdr:spPr>
        <a:xfrm>
          <a:off x="16357600" y="1693111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10886</xdr:rowOff>
    </xdr:from>
    <xdr:to>
      <xdr:col>86</xdr:col>
      <xdr:colOff>25400</xdr:colOff>
      <xdr:row>100</xdr:row>
      <xdr:rowOff>10886</xdr:rowOff>
    </xdr:to>
    <xdr:cxnSp macro="">
      <xdr:nvCxnSpPr>
        <xdr:cNvPr id="768" name="直線コネクタ 767">
          <a:extLst>
            <a:ext uri="{FF2B5EF4-FFF2-40B4-BE49-F238E27FC236}">
              <a16:creationId xmlns:a16="http://schemas.microsoft.com/office/drawing/2014/main" id="{00000000-0008-0000-0200-000000030000}"/>
            </a:ext>
          </a:extLst>
        </xdr:cNvPr>
        <xdr:cNvCxnSpPr/>
      </xdr:nvCxnSpPr>
      <xdr:spPr>
        <a:xfrm>
          <a:off x="16230600" y="17155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131553</xdr:rowOff>
    </xdr:from>
    <xdr:ext cx="405111" cy="259045"/>
    <xdr:sp macro="" textlink="">
      <xdr:nvSpPr>
        <xdr:cNvPr id="769" name="【庁舎】&#10;有形固定資産減価償却率平均値テキスト">
          <a:extLst>
            <a:ext uri="{FF2B5EF4-FFF2-40B4-BE49-F238E27FC236}">
              <a16:creationId xmlns:a16="http://schemas.microsoft.com/office/drawing/2014/main" id="{00000000-0008-0000-0200-000001030000}"/>
            </a:ext>
          </a:extLst>
        </xdr:cNvPr>
        <xdr:cNvSpPr txBox="1"/>
      </xdr:nvSpPr>
      <xdr:spPr>
        <a:xfrm>
          <a:off x="16357600" y="17790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108676</xdr:rowOff>
    </xdr:from>
    <xdr:to>
      <xdr:col>85</xdr:col>
      <xdr:colOff>177800</xdr:colOff>
      <xdr:row>105</xdr:row>
      <xdr:rowOff>38826</xdr:rowOff>
    </xdr:to>
    <xdr:sp macro="" textlink="">
      <xdr:nvSpPr>
        <xdr:cNvPr id="770" name="フローチャート: 判断 769">
          <a:extLst>
            <a:ext uri="{FF2B5EF4-FFF2-40B4-BE49-F238E27FC236}">
              <a16:creationId xmlns:a16="http://schemas.microsoft.com/office/drawing/2014/main" id="{00000000-0008-0000-0200-000002030000}"/>
            </a:ext>
          </a:extLst>
        </xdr:cNvPr>
        <xdr:cNvSpPr/>
      </xdr:nvSpPr>
      <xdr:spPr>
        <a:xfrm>
          <a:off x="162687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74386</xdr:rowOff>
    </xdr:from>
    <xdr:to>
      <xdr:col>81</xdr:col>
      <xdr:colOff>101600</xdr:colOff>
      <xdr:row>105</xdr:row>
      <xdr:rowOff>4536</xdr:rowOff>
    </xdr:to>
    <xdr:sp macro="" textlink="">
      <xdr:nvSpPr>
        <xdr:cNvPr id="771" name="フローチャート: 判断 770">
          <a:extLst>
            <a:ext uri="{FF2B5EF4-FFF2-40B4-BE49-F238E27FC236}">
              <a16:creationId xmlns:a16="http://schemas.microsoft.com/office/drawing/2014/main" id="{00000000-0008-0000-0200-000003030000}"/>
            </a:ext>
          </a:extLst>
        </xdr:cNvPr>
        <xdr:cNvSpPr/>
      </xdr:nvSpPr>
      <xdr:spPr>
        <a:xfrm>
          <a:off x="15430500" y="1790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76019</xdr:rowOff>
    </xdr:from>
    <xdr:to>
      <xdr:col>76</xdr:col>
      <xdr:colOff>165100</xdr:colOff>
      <xdr:row>105</xdr:row>
      <xdr:rowOff>6169</xdr:rowOff>
    </xdr:to>
    <xdr:sp macro="" textlink="">
      <xdr:nvSpPr>
        <xdr:cNvPr id="772" name="フローチャート: 判断 771">
          <a:extLst>
            <a:ext uri="{FF2B5EF4-FFF2-40B4-BE49-F238E27FC236}">
              <a16:creationId xmlns:a16="http://schemas.microsoft.com/office/drawing/2014/main" id="{00000000-0008-0000-0200-000004030000}"/>
            </a:ext>
          </a:extLst>
        </xdr:cNvPr>
        <xdr:cNvSpPr/>
      </xdr:nvSpPr>
      <xdr:spPr>
        <a:xfrm>
          <a:off x="14541500" y="1790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69487</xdr:rowOff>
    </xdr:from>
    <xdr:to>
      <xdr:col>72</xdr:col>
      <xdr:colOff>38100</xdr:colOff>
      <xdr:row>104</xdr:row>
      <xdr:rowOff>171087</xdr:rowOff>
    </xdr:to>
    <xdr:sp macro="" textlink="">
      <xdr:nvSpPr>
        <xdr:cNvPr id="773" name="フローチャート: 判断 772">
          <a:extLst>
            <a:ext uri="{FF2B5EF4-FFF2-40B4-BE49-F238E27FC236}">
              <a16:creationId xmlns:a16="http://schemas.microsoft.com/office/drawing/2014/main" id="{00000000-0008-0000-0200-000005030000}"/>
            </a:ext>
          </a:extLst>
        </xdr:cNvPr>
        <xdr:cNvSpPr/>
      </xdr:nvSpPr>
      <xdr:spPr>
        <a:xfrm>
          <a:off x="13652500" y="1790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95613</xdr:rowOff>
    </xdr:from>
    <xdr:to>
      <xdr:col>67</xdr:col>
      <xdr:colOff>101600</xdr:colOff>
      <xdr:row>105</xdr:row>
      <xdr:rowOff>25763</xdr:rowOff>
    </xdr:to>
    <xdr:sp macro="" textlink="">
      <xdr:nvSpPr>
        <xdr:cNvPr id="774" name="フローチャート: 判断 773">
          <a:extLst>
            <a:ext uri="{FF2B5EF4-FFF2-40B4-BE49-F238E27FC236}">
              <a16:creationId xmlns:a16="http://schemas.microsoft.com/office/drawing/2014/main" id="{00000000-0008-0000-0200-000006030000}"/>
            </a:ext>
          </a:extLst>
        </xdr:cNvPr>
        <xdr:cNvSpPr/>
      </xdr:nvSpPr>
      <xdr:spPr>
        <a:xfrm>
          <a:off x="12763500" y="1792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00000000-0008-0000-0200-000007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00000000-0008-0000-0200-000008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00000000-0008-0000-0200-000009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00000000-0008-0000-0200-00000A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00000000-0008-0000-0200-00000B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67855</xdr:rowOff>
    </xdr:from>
    <xdr:to>
      <xdr:col>85</xdr:col>
      <xdr:colOff>177800</xdr:colOff>
      <xdr:row>107</xdr:row>
      <xdr:rowOff>169455</xdr:rowOff>
    </xdr:to>
    <xdr:sp macro="" textlink="">
      <xdr:nvSpPr>
        <xdr:cNvPr id="780" name="楕円 779">
          <a:extLst>
            <a:ext uri="{FF2B5EF4-FFF2-40B4-BE49-F238E27FC236}">
              <a16:creationId xmlns:a16="http://schemas.microsoft.com/office/drawing/2014/main" id="{00000000-0008-0000-0200-00000C030000}"/>
            </a:ext>
          </a:extLst>
        </xdr:cNvPr>
        <xdr:cNvSpPr/>
      </xdr:nvSpPr>
      <xdr:spPr>
        <a:xfrm>
          <a:off x="16268700" y="18413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46282</xdr:rowOff>
    </xdr:from>
    <xdr:ext cx="405111" cy="259045"/>
    <xdr:sp macro="" textlink="">
      <xdr:nvSpPr>
        <xdr:cNvPr id="781" name="【庁舎】&#10;有形固定資産減価償却率該当値テキスト">
          <a:extLst>
            <a:ext uri="{FF2B5EF4-FFF2-40B4-BE49-F238E27FC236}">
              <a16:creationId xmlns:a16="http://schemas.microsoft.com/office/drawing/2014/main" id="{00000000-0008-0000-0200-00000D030000}"/>
            </a:ext>
          </a:extLst>
        </xdr:cNvPr>
        <xdr:cNvSpPr txBox="1"/>
      </xdr:nvSpPr>
      <xdr:spPr>
        <a:xfrm>
          <a:off x="16357600" y="1839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156029</xdr:rowOff>
    </xdr:from>
    <xdr:to>
      <xdr:col>81</xdr:col>
      <xdr:colOff>101600</xdr:colOff>
      <xdr:row>108</xdr:row>
      <xdr:rowOff>86179</xdr:rowOff>
    </xdr:to>
    <xdr:sp macro="" textlink="">
      <xdr:nvSpPr>
        <xdr:cNvPr id="782" name="楕円 781">
          <a:extLst>
            <a:ext uri="{FF2B5EF4-FFF2-40B4-BE49-F238E27FC236}">
              <a16:creationId xmlns:a16="http://schemas.microsoft.com/office/drawing/2014/main" id="{00000000-0008-0000-0200-00000E030000}"/>
            </a:ext>
          </a:extLst>
        </xdr:cNvPr>
        <xdr:cNvSpPr/>
      </xdr:nvSpPr>
      <xdr:spPr>
        <a:xfrm>
          <a:off x="15430500" y="18501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118655</xdr:rowOff>
    </xdr:from>
    <xdr:to>
      <xdr:col>85</xdr:col>
      <xdr:colOff>127000</xdr:colOff>
      <xdr:row>108</xdr:row>
      <xdr:rowOff>35379</xdr:rowOff>
    </xdr:to>
    <xdr:cxnSp macro="">
      <xdr:nvCxnSpPr>
        <xdr:cNvPr id="783" name="直線コネクタ 782">
          <a:extLst>
            <a:ext uri="{FF2B5EF4-FFF2-40B4-BE49-F238E27FC236}">
              <a16:creationId xmlns:a16="http://schemas.microsoft.com/office/drawing/2014/main" id="{00000000-0008-0000-0200-00000F030000}"/>
            </a:ext>
          </a:extLst>
        </xdr:cNvPr>
        <xdr:cNvCxnSpPr/>
      </xdr:nvCxnSpPr>
      <xdr:spPr>
        <a:xfrm flipV="1">
          <a:off x="15481300" y="18463805"/>
          <a:ext cx="838200" cy="88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142966</xdr:rowOff>
    </xdr:from>
    <xdr:to>
      <xdr:col>76</xdr:col>
      <xdr:colOff>165100</xdr:colOff>
      <xdr:row>108</xdr:row>
      <xdr:rowOff>73116</xdr:rowOff>
    </xdr:to>
    <xdr:sp macro="" textlink="">
      <xdr:nvSpPr>
        <xdr:cNvPr id="784" name="楕円 783">
          <a:extLst>
            <a:ext uri="{FF2B5EF4-FFF2-40B4-BE49-F238E27FC236}">
              <a16:creationId xmlns:a16="http://schemas.microsoft.com/office/drawing/2014/main" id="{00000000-0008-0000-0200-000010030000}"/>
            </a:ext>
          </a:extLst>
        </xdr:cNvPr>
        <xdr:cNvSpPr/>
      </xdr:nvSpPr>
      <xdr:spPr>
        <a:xfrm>
          <a:off x="14541500" y="18488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22316</xdr:rowOff>
    </xdr:from>
    <xdr:to>
      <xdr:col>81</xdr:col>
      <xdr:colOff>50800</xdr:colOff>
      <xdr:row>108</xdr:row>
      <xdr:rowOff>35379</xdr:rowOff>
    </xdr:to>
    <xdr:cxnSp macro="">
      <xdr:nvCxnSpPr>
        <xdr:cNvPr id="785" name="直線コネクタ 784">
          <a:extLst>
            <a:ext uri="{FF2B5EF4-FFF2-40B4-BE49-F238E27FC236}">
              <a16:creationId xmlns:a16="http://schemas.microsoft.com/office/drawing/2014/main" id="{00000000-0008-0000-0200-000011030000}"/>
            </a:ext>
          </a:extLst>
        </xdr:cNvPr>
        <xdr:cNvCxnSpPr/>
      </xdr:nvCxnSpPr>
      <xdr:spPr>
        <a:xfrm>
          <a:off x="14592300" y="18538916"/>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10705</xdr:rowOff>
    </xdr:from>
    <xdr:to>
      <xdr:col>72</xdr:col>
      <xdr:colOff>38100</xdr:colOff>
      <xdr:row>108</xdr:row>
      <xdr:rowOff>112305</xdr:rowOff>
    </xdr:to>
    <xdr:sp macro="" textlink="">
      <xdr:nvSpPr>
        <xdr:cNvPr id="786" name="楕円 785">
          <a:extLst>
            <a:ext uri="{FF2B5EF4-FFF2-40B4-BE49-F238E27FC236}">
              <a16:creationId xmlns:a16="http://schemas.microsoft.com/office/drawing/2014/main" id="{00000000-0008-0000-0200-000012030000}"/>
            </a:ext>
          </a:extLst>
        </xdr:cNvPr>
        <xdr:cNvSpPr/>
      </xdr:nvSpPr>
      <xdr:spPr>
        <a:xfrm>
          <a:off x="13652500" y="18527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22316</xdr:rowOff>
    </xdr:from>
    <xdr:to>
      <xdr:col>76</xdr:col>
      <xdr:colOff>114300</xdr:colOff>
      <xdr:row>108</xdr:row>
      <xdr:rowOff>61505</xdr:rowOff>
    </xdr:to>
    <xdr:cxnSp macro="">
      <xdr:nvCxnSpPr>
        <xdr:cNvPr id="787" name="直線コネクタ 786">
          <a:extLst>
            <a:ext uri="{FF2B5EF4-FFF2-40B4-BE49-F238E27FC236}">
              <a16:creationId xmlns:a16="http://schemas.microsoft.com/office/drawing/2014/main" id="{00000000-0008-0000-0200-000013030000}"/>
            </a:ext>
          </a:extLst>
        </xdr:cNvPr>
        <xdr:cNvCxnSpPr/>
      </xdr:nvCxnSpPr>
      <xdr:spPr>
        <a:xfrm flipV="1">
          <a:off x="13703300" y="18538916"/>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152763</xdr:rowOff>
    </xdr:from>
    <xdr:to>
      <xdr:col>67</xdr:col>
      <xdr:colOff>101600</xdr:colOff>
      <xdr:row>108</xdr:row>
      <xdr:rowOff>82913</xdr:rowOff>
    </xdr:to>
    <xdr:sp macro="" textlink="">
      <xdr:nvSpPr>
        <xdr:cNvPr id="788" name="楕円 787">
          <a:extLst>
            <a:ext uri="{FF2B5EF4-FFF2-40B4-BE49-F238E27FC236}">
              <a16:creationId xmlns:a16="http://schemas.microsoft.com/office/drawing/2014/main" id="{00000000-0008-0000-0200-000014030000}"/>
            </a:ext>
          </a:extLst>
        </xdr:cNvPr>
        <xdr:cNvSpPr/>
      </xdr:nvSpPr>
      <xdr:spPr>
        <a:xfrm>
          <a:off x="12763500" y="18497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32113</xdr:rowOff>
    </xdr:from>
    <xdr:to>
      <xdr:col>71</xdr:col>
      <xdr:colOff>177800</xdr:colOff>
      <xdr:row>108</xdr:row>
      <xdr:rowOff>61505</xdr:rowOff>
    </xdr:to>
    <xdr:cxnSp macro="">
      <xdr:nvCxnSpPr>
        <xdr:cNvPr id="789" name="直線コネクタ 788">
          <a:extLst>
            <a:ext uri="{FF2B5EF4-FFF2-40B4-BE49-F238E27FC236}">
              <a16:creationId xmlns:a16="http://schemas.microsoft.com/office/drawing/2014/main" id="{00000000-0008-0000-0200-000015030000}"/>
            </a:ext>
          </a:extLst>
        </xdr:cNvPr>
        <xdr:cNvCxnSpPr/>
      </xdr:nvCxnSpPr>
      <xdr:spPr>
        <a:xfrm>
          <a:off x="12814300" y="18548713"/>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21063</xdr:rowOff>
    </xdr:from>
    <xdr:ext cx="405111" cy="259045"/>
    <xdr:sp macro="" textlink="">
      <xdr:nvSpPr>
        <xdr:cNvPr id="790" name="n_1aveValue【庁舎】&#10;有形固定資産減価償却率">
          <a:extLst>
            <a:ext uri="{FF2B5EF4-FFF2-40B4-BE49-F238E27FC236}">
              <a16:creationId xmlns:a16="http://schemas.microsoft.com/office/drawing/2014/main" id="{00000000-0008-0000-0200-000016030000}"/>
            </a:ext>
          </a:extLst>
        </xdr:cNvPr>
        <xdr:cNvSpPr txBox="1"/>
      </xdr:nvSpPr>
      <xdr:spPr>
        <a:xfrm>
          <a:off x="15266044" y="1768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22696</xdr:rowOff>
    </xdr:from>
    <xdr:ext cx="405111" cy="259045"/>
    <xdr:sp macro="" textlink="">
      <xdr:nvSpPr>
        <xdr:cNvPr id="791" name="n_2aveValue【庁舎】&#10;有形固定資産減価償却率">
          <a:extLst>
            <a:ext uri="{FF2B5EF4-FFF2-40B4-BE49-F238E27FC236}">
              <a16:creationId xmlns:a16="http://schemas.microsoft.com/office/drawing/2014/main" id="{00000000-0008-0000-0200-000017030000}"/>
            </a:ext>
          </a:extLst>
        </xdr:cNvPr>
        <xdr:cNvSpPr txBox="1"/>
      </xdr:nvSpPr>
      <xdr:spPr>
        <a:xfrm>
          <a:off x="14389744" y="17682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16164</xdr:rowOff>
    </xdr:from>
    <xdr:ext cx="405111" cy="259045"/>
    <xdr:sp macro="" textlink="">
      <xdr:nvSpPr>
        <xdr:cNvPr id="792" name="n_3aveValue【庁舎】&#10;有形固定資産減価償却率">
          <a:extLst>
            <a:ext uri="{FF2B5EF4-FFF2-40B4-BE49-F238E27FC236}">
              <a16:creationId xmlns:a16="http://schemas.microsoft.com/office/drawing/2014/main" id="{00000000-0008-0000-0200-000018030000}"/>
            </a:ext>
          </a:extLst>
        </xdr:cNvPr>
        <xdr:cNvSpPr txBox="1"/>
      </xdr:nvSpPr>
      <xdr:spPr>
        <a:xfrm>
          <a:off x="13500744" y="17675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42290</xdr:rowOff>
    </xdr:from>
    <xdr:ext cx="405111" cy="259045"/>
    <xdr:sp macro="" textlink="">
      <xdr:nvSpPr>
        <xdr:cNvPr id="793" name="n_4aveValue【庁舎】&#10;有形固定資産減価償却率">
          <a:extLst>
            <a:ext uri="{FF2B5EF4-FFF2-40B4-BE49-F238E27FC236}">
              <a16:creationId xmlns:a16="http://schemas.microsoft.com/office/drawing/2014/main" id="{00000000-0008-0000-0200-000019030000}"/>
            </a:ext>
          </a:extLst>
        </xdr:cNvPr>
        <xdr:cNvSpPr txBox="1"/>
      </xdr:nvSpPr>
      <xdr:spPr>
        <a:xfrm>
          <a:off x="12611744" y="17701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77306</xdr:rowOff>
    </xdr:from>
    <xdr:ext cx="405111" cy="259045"/>
    <xdr:sp macro="" textlink="">
      <xdr:nvSpPr>
        <xdr:cNvPr id="794" name="n_1mainValue【庁舎】&#10;有形固定資産減価償却率">
          <a:extLst>
            <a:ext uri="{FF2B5EF4-FFF2-40B4-BE49-F238E27FC236}">
              <a16:creationId xmlns:a16="http://schemas.microsoft.com/office/drawing/2014/main" id="{00000000-0008-0000-0200-00001A030000}"/>
            </a:ext>
          </a:extLst>
        </xdr:cNvPr>
        <xdr:cNvSpPr txBox="1"/>
      </xdr:nvSpPr>
      <xdr:spPr>
        <a:xfrm>
          <a:off x="15266044" y="185939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64243</xdr:rowOff>
    </xdr:from>
    <xdr:ext cx="405111" cy="259045"/>
    <xdr:sp macro="" textlink="">
      <xdr:nvSpPr>
        <xdr:cNvPr id="795" name="n_2mainValue【庁舎】&#10;有形固定資産減価償却率">
          <a:extLst>
            <a:ext uri="{FF2B5EF4-FFF2-40B4-BE49-F238E27FC236}">
              <a16:creationId xmlns:a16="http://schemas.microsoft.com/office/drawing/2014/main" id="{00000000-0008-0000-0200-00001B030000}"/>
            </a:ext>
          </a:extLst>
        </xdr:cNvPr>
        <xdr:cNvSpPr txBox="1"/>
      </xdr:nvSpPr>
      <xdr:spPr>
        <a:xfrm>
          <a:off x="14389744" y="18580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103432</xdr:rowOff>
    </xdr:from>
    <xdr:ext cx="405111" cy="259045"/>
    <xdr:sp macro="" textlink="">
      <xdr:nvSpPr>
        <xdr:cNvPr id="796" name="n_3mainValue【庁舎】&#10;有形固定資産減価償却率">
          <a:extLst>
            <a:ext uri="{FF2B5EF4-FFF2-40B4-BE49-F238E27FC236}">
              <a16:creationId xmlns:a16="http://schemas.microsoft.com/office/drawing/2014/main" id="{00000000-0008-0000-0200-00001C030000}"/>
            </a:ext>
          </a:extLst>
        </xdr:cNvPr>
        <xdr:cNvSpPr txBox="1"/>
      </xdr:nvSpPr>
      <xdr:spPr>
        <a:xfrm>
          <a:off x="13500744" y="18620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74040</xdr:rowOff>
    </xdr:from>
    <xdr:ext cx="405111" cy="259045"/>
    <xdr:sp macro="" textlink="">
      <xdr:nvSpPr>
        <xdr:cNvPr id="797" name="n_4mainValue【庁舎】&#10;有形固定資産減価償却率">
          <a:extLst>
            <a:ext uri="{FF2B5EF4-FFF2-40B4-BE49-F238E27FC236}">
              <a16:creationId xmlns:a16="http://schemas.microsoft.com/office/drawing/2014/main" id="{00000000-0008-0000-0200-00001D030000}"/>
            </a:ext>
          </a:extLst>
        </xdr:cNvPr>
        <xdr:cNvSpPr txBox="1"/>
      </xdr:nvSpPr>
      <xdr:spPr>
        <a:xfrm>
          <a:off x="12611744" y="18590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8" name="正方形/長方形 797">
          <a:extLst>
            <a:ext uri="{FF2B5EF4-FFF2-40B4-BE49-F238E27FC236}">
              <a16:creationId xmlns:a16="http://schemas.microsoft.com/office/drawing/2014/main" id="{00000000-0008-0000-0200-00001E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9" name="正方形/長方形 798">
          <a:extLst>
            <a:ext uri="{FF2B5EF4-FFF2-40B4-BE49-F238E27FC236}">
              <a16:creationId xmlns:a16="http://schemas.microsoft.com/office/drawing/2014/main" id="{00000000-0008-0000-0200-00001F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0" name="正方形/長方形 799">
          <a:extLst>
            <a:ext uri="{FF2B5EF4-FFF2-40B4-BE49-F238E27FC236}">
              <a16:creationId xmlns:a16="http://schemas.microsoft.com/office/drawing/2014/main" id="{00000000-0008-0000-0200-000020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1" name="正方形/長方形 800">
          <a:extLst>
            <a:ext uri="{FF2B5EF4-FFF2-40B4-BE49-F238E27FC236}">
              <a16:creationId xmlns:a16="http://schemas.microsoft.com/office/drawing/2014/main" id="{00000000-0008-0000-0200-000021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2" name="正方形/長方形 801">
          <a:extLst>
            <a:ext uri="{FF2B5EF4-FFF2-40B4-BE49-F238E27FC236}">
              <a16:creationId xmlns:a16="http://schemas.microsoft.com/office/drawing/2014/main" id="{00000000-0008-0000-0200-000022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3" name="正方形/長方形 802">
          <a:extLst>
            <a:ext uri="{FF2B5EF4-FFF2-40B4-BE49-F238E27FC236}">
              <a16:creationId xmlns:a16="http://schemas.microsoft.com/office/drawing/2014/main" id="{00000000-0008-0000-0200-000023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4" name="正方形/長方形 803">
          <a:extLst>
            <a:ext uri="{FF2B5EF4-FFF2-40B4-BE49-F238E27FC236}">
              <a16:creationId xmlns:a16="http://schemas.microsoft.com/office/drawing/2014/main" id="{00000000-0008-0000-0200-000024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5" name="正方形/長方形 804">
          <a:extLst>
            <a:ext uri="{FF2B5EF4-FFF2-40B4-BE49-F238E27FC236}">
              <a16:creationId xmlns:a16="http://schemas.microsoft.com/office/drawing/2014/main" id="{00000000-0008-0000-0200-000025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6" name="テキスト ボックス 805">
          <a:extLst>
            <a:ext uri="{FF2B5EF4-FFF2-40B4-BE49-F238E27FC236}">
              <a16:creationId xmlns:a16="http://schemas.microsoft.com/office/drawing/2014/main" id="{00000000-0008-0000-0200-000026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7" name="直線コネクタ 806">
          <a:extLst>
            <a:ext uri="{FF2B5EF4-FFF2-40B4-BE49-F238E27FC236}">
              <a16:creationId xmlns:a16="http://schemas.microsoft.com/office/drawing/2014/main" id="{00000000-0008-0000-0200-000027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808" name="テキスト ボックス 807">
          <a:extLst>
            <a:ext uri="{FF2B5EF4-FFF2-40B4-BE49-F238E27FC236}">
              <a16:creationId xmlns:a16="http://schemas.microsoft.com/office/drawing/2014/main" id="{00000000-0008-0000-0200-000028030000}"/>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152400</xdr:rowOff>
    </xdr:from>
    <xdr:to>
      <xdr:col>120</xdr:col>
      <xdr:colOff>114300</xdr:colOff>
      <xdr:row>108</xdr:row>
      <xdr:rowOff>152400</xdr:rowOff>
    </xdr:to>
    <xdr:cxnSp macro="">
      <xdr:nvCxnSpPr>
        <xdr:cNvPr id="809" name="直線コネクタ 808">
          <a:extLst>
            <a:ext uri="{FF2B5EF4-FFF2-40B4-BE49-F238E27FC236}">
              <a16:creationId xmlns:a16="http://schemas.microsoft.com/office/drawing/2014/main" id="{00000000-0008-0000-0200-00002903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10" name="テキスト ボックス 809">
          <a:extLst>
            <a:ext uri="{FF2B5EF4-FFF2-40B4-BE49-F238E27FC236}">
              <a16:creationId xmlns:a16="http://schemas.microsoft.com/office/drawing/2014/main" id="{00000000-0008-0000-0200-00002A03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1" name="直線コネクタ 810">
          <a:extLst>
            <a:ext uri="{FF2B5EF4-FFF2-40B4-BE49-F238E27FC236}">
              <a16:creationId xmlns:a16="http://schemas.microsoft.com/office/drawing/2014/main" id="{00000000-0008-0000-0200-00002B03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12" name="テキスト ボックス 811">
          <a:extLst>
            <a:ext uri="{FF2B5EF4-FFF2-40B4-BE49-F238E27FC236}">
              <a16:creationId xmlns:a16="http://schemas.microsoft.com/office/drawing/2014/main" id="{00000000-0008-0000-0200-00002C03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3" name="直線コネクタ 812">
          <a:extLst>
            <a:ext uri="{FF2B5EF4-FFF2-40B4-BE49-F238E27FC236}">
              <a16:creationId xmlns:a16="http://schemas.microsoft.com/office/drawing/2014/main" id="{00000000-0008-0000-0200-00002D03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4" name="テキスト ボックス 813">
          <a:extLst>
            <a:ext uri="{FF2B5EF4-FFF2-40B4-BE49-F238E27FC236}">
              <a16:creationId xmlns:a16="http://schemas.microsoft.com/office/drawing/2014/main" id="{00000000-0008-0000-0200-00002E03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5" name="直線コネクタ 814">
          <a:extLst>
            <a:ext uri="{FF2B5EF4-FFF2-40B4-BE49-F238E27FC236}">
              <a16:creationId xmlns:a16="http://schemas.microsoft.com/office/drawing/2014/main" id="{00000000-0008-0000-0200-00002F03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16" name="テキスト ボックス 815">
          <a:extLst>
            <a:ext uri="{FF2B5EF4-FFF2-40B4-BE49-F238E27FC236}">
              <a16:creationId xmlns:a16="http://schemas.microsoft.com/office/drawing/2014/main" id="{00000000-0008-0000-0200-00003003000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7" name="直線コネクタ 816">
          <a:extLst>
            <a:ext uri="{FF2B5EF4-FFF2-40B4-BE49-F238E27FC236}">
              <a16:creationId xmlns:a16="http://schemas.microsoft.com/office/drawing/2014/main" id="{00000000-0008-0000-0200-00003103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8" name="テキスト ボックス 817">
          <a:extLst>
            <a:ext uri="{FF2B5EF4-FFF2-40B4-BE49-F238E27FC236}">
              <a16:creationId xmlns:a16="http://schemas.microsoft.com/office/drawing/2014/main" id="{00000000-0008-0000-0200-000032030000}"/>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9" name="直線コネクタ 818">
          <a:extLst>
            <a:ext uri="{FF2B5EF4-FFF2-40B4-BE49-F238E27FC236}">
              <a16:creationId xmlns:a16="http://schemas.microsoft.com/office/drawing/2014/main" id="{00000000-0008-0000-0200-000033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0" name="テキスト ボックス 819">
          <a:extLst>
            <a:ext uri="{FF2B5EF4-FFF2-40B4-BE49-F238E27FC236}">
              <a16:creationId xmlns:a16="http://schemas.microsoft.com/office/drawing/2014/main" id="{00000000-0008-0000-0200-000034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1" name="【庁舎】&#10;一人当たり面積グラフ枠">
          <a:extLst>
            <a:ext uri="{FF2B5EF4-FFF2-40B4-BE49-F238E27FC236}">
              <a16:creationId xmlns:a16="http://schemas.microsoft.com/office/drawing/2014/main" id="{00000000-0008-0000-0200-000035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104139</xdr:rowOff>
    </xdr:from>
    <xdr:to>
      <xdr:col>116</xdr:col>
      <xdr:colOff>62864</xdr:colOff>
      <xdr:row>109</xdr:row>
      <xdr:rowOff>22861</xdr:rowOff>
    </xdr:to>
    <xdr:cxnSp macro="">
      <xdr:nvCxnSpPr>
        <xdr:cNvPr id="822" name="直線コネクタ 821">
          <a:extLst>
            <a:ext uri="{FF2B5EF4-FFF2-40B4-BE49-F238E27FC236}">
              <a16:creationId xmlns:a16="http://schemas.microsoft.com/office/drawing/2014/main" id="{00000000-0008-0000-0200-000036030000}"/>
            </a:ext>
          </a:extLst>
        </xdr:cNvPr>
        <xdr:cNvCxnSpPr/>
      </xdr:nvCxnSpPr>
      <xdr:spPr>
        <a:xfrm flipV="1">
          <a:off x="22160864" y="17249139"/>
          <a:ext cx="0" cy="1461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26688</xdr:rowOff>
    </xdr:from>
    <xdr:ext cx="469744" cy="259045"/>
    <xdr:sp macro="" textlink="">
      <xdr:nvSpPr>
        <xdr:cNvPr id="823" name="【庁舎】&#10;一人当たり面積最小値テキスト">
          <a:extLst>
            <a:ext uri="{FF2B5EF4-FFF2-40B4-BE49-F238E27FC236}">
              <a16:creationId xmlns:a16="http://schemas.microsoft.com/office/drawing/2014/main" id="{00000000-0008-0000-0200-000037030000}"/>
            </a:ext>
          </a:extLst>
        </xdr:cNvPr>
        <xdr:cNvSpPr txBox="1"/>
      </xdr:nvSpPr>
      <xdr:spPr>
        <a:xfrm>
          <a:off x="22199600" y="18714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22861</xdr:rowOff>
    </xdr:from>
    <xdr:to>
      <xdr:col>116</xdr:col>
      <xdr:colOff>152400</xdr:colOff>
      <xdr:row>109</xdr:row>
      <xdr:rowOff>22861</xdr:rowOff>
    </xdr:to>
    <xdr:cxnSp macro="">
      <xdr:nvCxnSpPr>
        <xdr:cNvPr id="824" name="直線コネクタ 823">
          <a:extLst>
            <a:ext uri="{FF2B5EF4-FFF2-40B4-BE49-F238E27FC236}">
              <a16:creationId xmlns:a16="http://schemas.microsoft.com/office/drawing/2014/main" id="{00000000-0008-0000-0200-000038030000}"/>
            </a:ext>
          </a:extLst>
        </xdr:cNvPr>
        <xdr:cNvCxnSpPr/>
      </xdr:nvCxnSpPr>
      <xdr:spPr>
        <a:xfrm>
          <a:off x="22072600" y="18710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50816</xdr:rowOff>
    </xdr:from>
    <xdr:ext cx="469744" cy="259045"/>
    <xdr:sp macro="" textlink="">
      <xdr:nvSpPr>
        <xdr:cNvPr id="825" name="【庁舎】&#10;一人当たり面積最大値テキスト">
          <a:extLst>
            <a:ext uri="{FF2B5EF4-FFF2-40B4-BE49-F238E27FC236}">
              <a16:creationId xmlns:a16="http://schemas.microsoft.com/office/drawing/2014/main" id="{00000000-0008-0000-0200-000039030000}"/>
            </a:ext>
          </a:extLst>
        </xdr:cNvPr>
        <xdr:cNvSpPr txBox="1"/>
      </xdr:nvSpPr>
      <xdr:spPr>
        <a:xfrm>
          <a:off x="22199600" y="17024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104139</xdr:rowOff>
    </xdr:from>
    <xdr:to>
      <xdr:col>116</xdr:col>
      <xdr:colOff>152400</xdr:colOff>
      <xdr:row>100</xdr:row>
      <xdr:rowOff>104139</xdr:rowOff>
    </xdr:to>
    <xdr:cxnSp macro="">
      <xdr:nvCxnSpPr>
        <xdr:cNvPr id="826" name="直線コネクタ 825">
          <a:extLst>
            <a:ext uri="{FF2B5EF4-FFF2-40B4-BE49-F238E27FC236}">
              <a16:creationId xmlns:a16="http://schemas.microsoft.com/office/drawing/2014/main" id="{00000000-0008-0000-0200-00003A030000}"/>
            </a:ext>
          </a:extLst>
        </xdr:cNvPr>
        <xdr:cNvCxnSpPr/>
      </xdr:nvCxnSpPr>
      <xdr:spPr>
        <a:xfrm>
          <a:off x="22072600" y="17249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74947</xdr:rowOff>
    </xdr:from>
    <xdr:ext cx="469744" cy="259045"/>
    <xdr:sp macro="" textlink="">
      <xdr:nvSpPr>
        <xdr:cNvPr id="827" name="【庁舎】&#10;一人当たり面積平均値テキスト">
          <a:extLst>
            <a:ext uri="{FF2B5EF4-FFF2-40B4-BE49-F238E27FC236}">
              <a16:creationId xmlns:a16="http://schemas.microsoft.com/office/drawing/2014/main" id="{00000000-0008-0000-0200-00003B030000}"/>
            </a:ext>
          </a:extLst>
        </xdr:cNvPr>
        <xdr:cNvSpPr txBox="1"/>
      </xdr:nvSpPr>
      <xdr:spPr>
        <a:xfrm>
          <a:off x="22199600" y="180771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52070</xdr:rowOff>
    </xdr:from>
    <xdr:to>
      <xdr:col>116</xdr:col>
      <xdr:colOff>114300</xdr:colOff>
      <xdr:row>106</xdr:row>
      <xdr:rowOff>153670</xdr:rowOff>
    </xdr:to>
    <xdr:sp macro="" textlink="">
      <xdr:nvSpPr>
        <xdr:cNvPr id="828" name="フローチャート: 判断 827">
          <a:extLst>
            <a:ext uri="{FF2B5EF4-FFF2-40B4-BE49-F238E27FC236}">
              <a16:creationId xmlns:a16="http://schemas.microsoft.com/office/drawing/2014/main" id="{00000000-0008-0000-0200-00003C030000}"/>
            </a:ext>
          </a:extLst>
        </xdr:cNvPr>
        <xdr:cNvSpPr/>
      </xdr:nvSpPr>
      <xdr:spPr>
        <a:xfrm>
          <a:off x="22110700" y="18225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54611</xdr:rowOff>
    </xdr:from>
    <xdr:to>
      <xdr:col>112</xdr:col>
      <xdr:colOff>38100</xdr:colOff>
      <xdr:row>106</xdr:row>
      <xdr:rowOff>156211</xdr:rowOff>
    </xdr:to>
    <xdr:sp macro="" textlink="">
      <xdr:nvSpPr>
        <xdr:cNvPr id="829" name="フローチャート: 判断 828">
          <a:extLst>
            <a:ext uri="{FF2B5EF4-FFF2-40B4-BE49-F238E27FC236}">
              <a16:creationId xmlns:a16="http://schemas.microsoft.com/office/drawing/2014/main" id="{00000000-0008-0000-0200-00003D030000}"/>
            </a:ext>
          </a:extLst>
        </xdr:cNvPr>
        <xdr:cNvSpPr/>
      </xdr:nvSpPr>
      <xdr:spPr>
        <a:xfrm>
          <a:off x="21272500" y="1822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77470</xdr:rowOff>
    </xdr:from>
    <xdr:to>
      <xdr:col>107</xdr:col>
      <xdr:colOff>101600</xdr:colOff>
      <xdr:row>107</xdr:row>
      <xdr:rowOff>7620</xdr:rowOff>
    </xdr:to>
    <xdr:sp macro="" textlink="">
      <xdr:nvSpPr>
        <xdr:cNvPr id="830" name="フローチャート: 判断 829">
          <a:extLst>
            <a:ext uri="{FF2B5EF4-FFF2-40B4-BE49-F238E27FC236}">
              <a16:creationId xmlns:a16="http://schemas.microsoft.com/office/drawing/2014/main" id="{00000000-0008-0000-0200-00003E030000}"/>
            </a:ext>
          </a:extLst>
        </xdr:cNvPr>
        <xdr:cNvSpPr/>
      </xdr:nvSpPr>
      <xdr:spPr>
        <a:xfrm>
          <a:off x="20383500" y="1825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96520</xdr:rowOff>
    </xdr:from>
    <xdr:to>
      <xdr:col>102</xdr:col>
      <xdr:colOff>165100</xdr:colOff>
      <xdr:row>107</xdr:row>
      <xdr:rowOff>26670</xdr:rowOff>
    </xdr:to>
    <xdr:sp macro="" textlink="">
      <xdr:nvSpPr>
        <xdr:cNvPr id="831" name="フローチャート: 判断 830">
          <a:extLst>
            <a:ext uri="{FF2B5EF4-FFF2-40B4-BE49-F238E27FC236}">
              <a16:creationId xmlns:a16="http://schemas.microsoft.com/office/drawing/2014/main" id="{00000000-0008-0000-0200-00003F030000}"/>
            </a:ext>
          </a:extLst>
        </xdr:cNvPr>
        <xdr:cNvSpPr/>
      </xdr:nvSpPr>
      <xdr:spPr>
        <a:xfrm>
          <a:off x="19494500" y="1827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114300</xdr:rowOff>
    </xdr:from>
    <xdr:to>
      <xdr:col>98</xdr:col>
      <xdr:colOff>38100</xdr:colOff>
      <xdr:row>107</xdr:row>
      <xdr:rowOff>44450</xdr:rowOff>
    </xdr:to>
    <xdr:sp macro="" textlink="">
      <xdr:nvSpPr>
        <xdr:cNvPr id="832" name="フローチャート: 判断 831">
          <a:extLst>
            <a:ext uri="{FF2B5EF4-FFF2-40B4-BE49-F238E27FC236}">
              <a16:creationId xmlns:a16="http://schemas.microsoft.com/office/drawing/2014/main" id="{00000000-0008-0000-0200-000040030000}"/>
            </a:ext>
          </a:extLst>
        </xdr:cNvPr>
        <xdr:cNvSpPr/>
      </xdr:nvSpPr>
      <xdr:spPr>
        <a:xfrm>
          <a:off x="18605500" y="18288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00000000-0008-0000-0200-000041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00000000-0008-0000-0200-000042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00000000-0008-0000-0200-000043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00000000-0008-0000-0200-000044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00000000-0008-0000-0200-000045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36830</xdr:rowOff>
    </xdr:from>
    <xdr:to>
      <xdr:col>116</xdr:col>
      <xdr:colOff>114300</xdr:colOff>
      <xdr:row>108</xdr:row>
      <xdr:rowOff>138430</xdr:rowOff>
    </xdr:to>
    <xdr:sp macro="" textlink="">
      <xdr:nvSpPr>
        <xdr:cNvPr id="838" name="楕円 837">
          <a:extLst>
            <a:ext uri="{FF2B5EF4-FFF2-40B4-BE49-F238E27FC236}">
              <a16:creationId xmlns:a16="http://schemas.microsoft.com/office/drawing/2014/main" id="{00000000-0008-0000-0200-000046030000}"/>
            </a:ext>
          </a:extLst>
        </xdr:cNvPr>
        <xdr:cNvSpPr/>
      </xdr:nvSpPr>
      <xdr:spPr>
        <a:xfrm>
          <a:off x="22110700" y="18553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123207</xdr:rowOff>
    </xdr:from>
    <xdr:ext cx="469744" cy="259045"/>
    <xdr:sp macro="" textlink="">
      <xdr:nvSpPr>
        <xdr:cNvPr id="839" name="【庁舎】&#10;一人当たり面積該当値テキスト">
          <a:extLst>
            <a:ext uri="{FF2B5EF4-FFF2-40B4-BE49-F238E27FC236}">
              <a16:creationId xmlns:a16="http://schemas.microsoft.com/office/drawing/2014/main" id="{00000000-0008-0000-0200-000047030000}"/>
            </a:ext>
          </a:extLst>
        </xdr:cNvPr>
        <xdr:cNvSpPr txBox="1"/>
      </xdr:nvSpPr>
      <xdr:spPr>
        <a:xfrm>
          <a:off x="22199600" y="18468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44450</xdr:rowOff>
    </xdr:from>
    <xdr:to>
      <xdr:col>112</xdr:col>
      <xdr:colOff>38100</xdr:colOff>
      <xdr:row>108</xdr:row>
      <xdr:rowOff>146050</xdr:rowOff>
    </xdr:to>
    <xdr:sp macro="" textlink="">
      <xdr:nvSpPr>
        <xdr:cNvPr id="840" name="楕円 839">
          <a:extLst>
            <a:ext uri="{FF2B5EF4-FFF2-40B4-BE49-F238E27FC236}">
              <a16:creationId xmlns:a16="http://schemas.microsoft.com/office/drawing/2014/main" id="{00000000-0008-0000-0200-000048030000}"/>
            </a:ext>
          </a:extLst>
        </xdr:cNvPr>
        <xdr:cNvSpPr/>
      </xdr:nvSpPr>
      <xdr:spPr>
        <a:xfrm>
          <a:off x="21272500" y="18561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87630</xdr:rowOff>
    </xdr:from>
    <xdr:to>
      <xdr:col>116</xdr:col>
      <xdr:colOff>63500</xdr:colOff>
      <xdr:row>108</xdr:row>
      <xdr:rowOff>95250</xdr:rowOff>
    </xdr:to>
    <xdr:cxnSp macro="">
      <xdr:nvCxnSpPr>
        <xdr:cNvPr id="841" name="直線コネクタ 840">
          <a:extLst>
            <a:ext uri="{FF2B5EF4-FFF2-40B4-BE49-F238E27FC236}">
              <a16:creationId xmlns:a16="http://schemas.microsoft.com/office/drawing/2014/main" id="{00000000-0008-0000-0200-000049030000}"/>
            </a:ext>
          </a:extLst>
        </xdr:cNvPr>
        <xdr:cNvCxnSpPr/>
      </xdr:nvCxnSpPr>
      <xdr:spPr>
        <a:xfrm flipV="1">
          <a:off x="21323300" y="1860423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52070</xdr:rowOff>
    </xdr:from>
    <xdr:to>
      <xdr:col>107</xdr:col>
      <xdr:colOff>101600</xdr:colOff>
      <xdr:row>108</xdr:row>
      <xdr:rowOff>153670</xdr:rowOff>
    </xdr:to>
    <xdr:sp macro="" textlink="">
      <xdr:nvSpPr>
        <xdr:cNvPr id="842" name="楕円 841">
          <a:extLst>
            <a:ext uri="{FF2B5EF4-FFF2-40B4-BE49-F238E27FC236}">
              <a16:creationId xmlns:a16="http://schemas.microsoft.com/office/drawing/2014/main" id="{00000000-0008-0000-0200-00004A030000}"/>
            </a:ext>
          </a:extLst>
        </xdr:cNvPr>
        <xdr:cNvSpPr/>
      </xdr:nvSpPr>
      <xdr:spPr>
        <a:xfrm>
          <a:off x="20383500" y="18568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95250</xdr:rowOff>
    </xdr:from>
    <xdr:to>
      <xdr:col>111</xdr:col>
      <xdr:colOff>177800</xdr:colOff>
      <xdr:row>108</xdr:row>
      <xdr:rowOff>102870</xdr:rowOff>
    </xdr:to>
    <xdr:cxnSp macro="">
      <xdr:nvCxnSpPr>
        <xdr:cNvPr id="843" name="直線コネクタ 842">
          <a:extLst>
            <a:ext uri="{FF2B5EF4-FFF2-40B4-BE49-F238E27FC236}">
              <a16:creationId xmlns:a16="http://schemas.microsoft.com/office/drawing/2014/main" id="{00000000-0008-0000-0200-00004B030000}"/>
            </a:ext>
          </a:extLst>
        </xdr:cNvPr>
        <xdr:cNvCxnSpPr/>
      </xdr:nvCxnSpPr>
      <xdr:spPr>
        <a:xfrm flipV="1">
          <a:off x="20434300" y="1861185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60961</xdr:rowOff>
    </xdr:from>
    <xdr:to>
      <xdr:col>102</xdr:col>
      <xdr:colOff>165100</xdr:colOff>
      <xdr:row>108</xdr:row>
      <xdr:rowOff>162561</xdr:rowOff>
    </xdr:to>
    <xdr:sp macro="" textlink="">
      <xdr:nvSpPr>
        <xdr:cNvPr id="844" name="楕円 843">
          <a:extLst>
            <a:ext uri="{FF2B5EF4-FFF2-40B4-BE49-F238E27FC236}">
              <a16:creationId xmlns:a16="http://schemas.microsoft.com/office/drawing/2014/main" id="{00000000-0008-0000-0200-00004C030000}"/>
            </a:ext>
          </a:extLst>
        </xdr:cNvPr>
        <xdr:cNvSpPr/>
      </xdr:nvSpPr>
      <xdr:spPr>
        <a:xfrm>
          <a:off x="19494500" y="18577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102870</xdr:rowOff>
    </xdr:from>
    <xdr:to>
      <xdr:col>107</xdr:col>
      <xdr:colOff>50800</xdr:colOff>
      <xdr:row>108</xdr:row>
      <xdr:rowOff>111761</xdr:rowOff>
    </xdr:to>
    <xdr:cxnSp macro="">
      <xdr:nvCxnSpPr>
        <xdr:cNvPr id="845" name="直線コネクタ 844">
          <a:extLst>
            <a:ext uri="{FF2B5EF4-FFF2-40B4-BE49-F238E27FC236}">
              <a16:creationId xmlns:a16="http://schemas.microsoft.com/office/drawing/2014/main" id="{00000000-0008-0000-0200-00004D030000}"/>
            </a:ext>
          </a:extLst>
        </xdr:cNvPr>
        <xdr:cNvCxnSpPr/>
      </xdr:nvCxnSpPr>
      <xdr:spPr>
        <a:xfrm flipV="1">
          <a:off x="19545300" y="18619470"/>
          <a:ext cx="889000" cy="8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71120</xdr:rowOff>
    </xdr:from>
    <xdr:to>
      <xdr:col>98</xdr:col>
      <xdr:colOff>38100</xdr:colOff>
      <xdr:row>109</xdr:row>
      <xdr:rowOff>1270</xdr:rowOff>
    </xdr:to>
    <xdr:sp macro="" textlink="">
      <xdr:nvSpPr>
        <xdr:cNvPr id="846" name="楕円 845">
          <a:extLst>
            <a:ext uri="{FF2B5EF4-FFF2-40B4-BE49-F238E27FC236}">
              <a16:creationId xmlns:a16="http://schemas.microsoft.com/office/drawing/2014/main" id="{00000000-0008-0000-0200-00004E030000}"/>
            </a:ext>
          </a:extLst>
        </xdr:cNvPr>
        <xdr:cNvSpPr/>
      </xdr:nvSpPr>
      <xdr:spPr>
        <a:xfrm>
          <a:off x="18605500" y="18587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111761</xdr:rowOff>
    </xdr:from>
    <xdr:to>
      <xdr:col>102</xdr:col>
      <xdr:colOff>114300</xdr:colOff>
      <xdr:row>108</xdr:row>
      <xdr:rowOff>121920</xdr:rowOff>
    </xdr:to>
    <xdr:cxnSp macro="">
      <xdr:nvCxnSpPr>
        <xdr:cNvPr id="847" name="直線コネクタ 846">
          <a:extLst>
            <a:ext uri="{FF2B5EF4-FFF2-40B4-BE49-F238E27FC236}">
              <a16:creationId xmlns:a16="http://schemas.microsoft.com/office/drawing/2014/main" id="{00000000-0008-0000-0200-00004F030000}"/>
            </a:ext>
          </a:extLst>
        </xdr:cNvPr>
        <xdr:cNvCxnSpPr/>
      </xdr:nvCxnSpPr>
      <xdr:spPr>
        <a:xfrm flipV="1">
          <a:off x="18656300" y="18628361"/>
          <a:ext cx="889000" cy="10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1288</xdr:rowOff>
    </xdr:from>
    <xdr:ext cx="469744" cy="259045"/>
    <xdr:sp macro="" textlink="">
      <xdr:nvSpPr>
        <xdr:cNvPr id="848" name="n_1aveValue【庁舎】&#10;一人当たり面積">
          <a:extLst>
            <a:ext uri="{FF2B5EF4-FFF2-40B4-BE49-F238E27FC236}">
              <a16:creationId xmlns:a16="http://schemas.microsoft.com/office/drawing/2014/main" id="{00000000-0008-0000-0200-000050030000}"/>
            </a:ext>
          </a:extLst>
        </xdr:cNvPr>
        <xdr:cNvSpPr txBox="1"/>
      </xdr:nvSpPr>
      <xdr:spPr>
        <a:xfrm>
          <a:off x="21075727" y="18003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24147</xdr:rowOff>
    </xdr:from>
    <xdr:ext cx="469744" cy="259045"/>
    <xdr:sp macro="" textlink="">
      <xdr:nvSpPr>
        <xdr:cNvPr id="849" name="n_2aveValue【庁舎】&#10;一人当たり面積">
          <a:extLst>
            <a:ext uri="{FF2B5EF4-FFF2-40B4-BE49-F238E27FC236}">
              <a16:creationId xmlns:a16="http://schemas.microsoft.com/office/drawing/2014/main" id="{00000000-0008-0000-0200-000051030000}"/>
            </a:ext>
          </a:extLst>
        </xdr:cNvPr>
        <xdr:cNvSpPr txBox="1"/>
      </xdr:nvSpPr>
      <xdr:spPr>
        <a:xfrm>
          <a:off x="20199427" y="18026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43197</xdr:rowOff>
    </xdr:from>
    <xdr:ext cx="469744" cy="259045"/>
    <xdr:sp macro="" textlink="">
      <xdr:nvSpPr>
        <xdr:cNvPr id="850" name="n_3aveValue【庁舎】&#10;一人当たり面積">
          <a:extLst>
            <a:ext uri="{FF2B5EF4-FFF2-40B4-BE49-F238E27FC236}">
              <a16:creationId xmlns:a16="http://schemas.microsoft.com/office/drawing/2014/main" id="{00000000-0008-0000-0200-000052030000}"/>
            </a:ext>
          </a:extLst>
        </xdr:cNvPr>
        <xdr:cNvSpPr txBox="1"/>
      </xdr:nvSpPr>
      <xdr:spPr>
        <a:xfrm>
          <a:off x="19310427" y="18045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60977</xdr:rowOff>
    </xdr:from>
    <xdr:ext cx="469744" cy="259045"/>
    <xdr:sp macro="" textlink="">
      <xdr:nvSpPr>
        <xdr:cNvPr id="851" name="n_4aveValue【庁舎】&#10;一人当たり面積">
          <a:extLst>
            <a:ext uri="{FF2B5EF4-FFF2-40B4-BE49-F238E27FC236}">
              <a16:creationId xmlns:a16="http://schemas.microsoft.com/office/drawing/2014/main" id="{00000000-0008-0000-0200-000053030000}"/>
            </a:ext>
          </a:extLst>
        </xdr:cNvPr>
        <xdr:cNvSpPr txBox="1"/>
      </xdr:nvSpPr>
      <xdr:spPr>
        <a:xfrm>
          <a:off x="18421427" y="1806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137177</xdr:rowOff>
    </xdr:from>
    <xdr:ext cx="469744" cy="259045"/>
    <xdr:sp macro="" textlink="">
      <xdr:nvSpPr>
        <xdr:cNvPr id="852" name="n_1mainValue【庁舎】&#10;一人当たり面積">
          <a:extLst>
            <a:ext uri="{FF2B5EF4-FFF2-40B4-BE49-F238E27FC236}">
              <a16:creationId xmlns:a16="http://schemas.microsoft.com/office/drawing/2014/main" id="{00000000-0008-0000-0200-000054030000}"/>
            </a:ext>
          </a:extLst>
        </xdr:cNvPr>
        <xdr:cNvSpPr txBox="1"/>
      </xdr:nvSpPr>
      <xdr:spPr>
        <a:xfrm>
          <a:off x="21075727" y="18653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144797</xdr:rowOff>
    </xdr:from>
    <xdr:ext cx="469744" cy="259045"/>
    <xdr:sp macro="" textlink="">
      <xdr:nvSpPr>
        <xdr:cNvPr id="853" name="n_2mainValue【庁舎】&#10;一人当たり面積">
          <a:extLst>
            <a:ext uri="{FF2B5EF4-FFF2-40B4-BE49-F238E27FC236}">
              <a16:creationId xmlns:a16="http://schemas.microsoft.com/office/drawing/2014/main" id="{00000000-0008-0000-0200-000055030000}"/>
            </a:ext>
          </a:extLst>
        </xdr:cNvPr>
        <xdr:cNvSpPr txBox="1"/>
      </xdr:nvSpPr>
      <xdr:spPr>
        <a:xfrm>
          <a:off x="20199427" y="1866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153688</xdr:rowOff>
    </xdr:from>
    <xdr:ext cx="469744" cy="259045"/>
    <xdr:sp macro="" textlink="">
      <xdr:nvSpPr>
        <xdr:cNvPr id="854" name="n_3mainValue【庁舎】&#10;一人当たり面積">
          <a:extLst>
            <a:ext uri="{FF2B5EF4-FFF2-40B4-BE49-F238E27FC236}">
              <a16:creationId xmlns:a16="http://schemas.microsoft.com/office/drawing/2014/main" id="{00000000-0008-0000-0200-000056030000}"/>
            </a:ext>
          </a:extLst>
        </xdr:cNvPr>
        <xdr:cNvSpPr txBox="1"/>
      </xdr:nvSpPr>
      <xdr:spPr>
        <a:xfrm>
          <a:off x="19310427" y="18670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163847</xdr:rowOff>
    </xdr:from>
    <xdr:ext cx="469744" cy="259045"/>
    <xdr:sp macro="" textlink="">
      <xdr:nvSpPr>
        <xdr:cNvPr id="855" name="n_4mainValue【庁舎】&#10;一人当たり面積">
          <a:extLst>
            <a:ext uri="{FF2B5EF4-FFF2-40B4-BE49-F238E27FC236}">
              <a16:creationId xmlns:a16="http://schemas.microsoft.com/office/drawing/2014/main" id="{00000000-0008-0000-0200-000057030000}"/>
            </a:ext>
          </a:extLst>
        </xdr:cNvPr>
        <xdr:cNvSpPr txBox="1"/>
      </xdr:nvSpPr>
      <xdr:spPr>
        <a:xfrm>
          <a:off x="18421427" y="18680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6" name="正方形/長方形 855">
          <a:extLst>
            <a:ext uri="{FF2B5EF4-FFF2-40B4-BE49-F238E27FC236}">
              <a16:creationId xmlns:a16="http://schemas.microsoft.com/office/drawing/2014/main" id="{00000000-0008-0000-0200-000058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7" name="正方形/長方形 856">
          <a:extLst>
            <a:ext uri="{FF2B5EF4-FFF2-40B4-BE49-F238E27FC236}">
              <a16:creationId xmlns:a16="http://schemas.microsoft.com/office/drawing/2014/main" id="{00000000-0008-0000-0200-000059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8" name="テキスト ボックス 857">
          <a:extLst>
            <a:ext uri="{FF2B5EF4-FFF2-40B4-BE49-F238E27FC236}">
              <a16:creationId xmlns:a16="http://schemas.microsoft.com/office/drawing/2014/main" id="{00000000-0008-0000-0200-00005A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一般廃棄物処理施設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減価償却率は類似団体と比較し高い数値であり、</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人あたりの有形固定資産額については低い水準である。老朽化の進んでいる施設の長寿命化計画など検討が必要である。　　　　　　　　　　　　　　　　　　　　　　　　　　　　　　　　　　　　　　　　　　　　　　　　　　　　　　　　　　　　　　　　　　　　　　　　　　　　　　　　　　　　　　　　　　　　　　　　　　　　　　　　　　　　　　　　　　　　　　　</a:t>
          </a: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消防施設</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あたりの保有面積は類似団体平均と比較すると低く、また減価償却率についても低い水準である。分団車庫や消防団本部など老朽化が進んでいるため改修・維持・更新や統廃合などの管理体制について今後も検討が必要である。</a:t>
          </a: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福祉施設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減価償却率は類似団体平均と比較すると高い水準であり、１人あたりの保有量については類似団体と比較すると低い水準である。令和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年度には琴平町社会福祉センターに対する屋根改修工事を実施。今後も引き続き住民の安全面も考慮し施設の改修・維持・更新に努める。</a:t>
          </a: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庁舎</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減価償却率は類似団体平均と比較すると高い水準であり、</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人あたりの保有量については類似団体平均よりも低い水準である。令和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年度には、トイレ改修や附属設備工事等を実施しており、施設の維持管理に努めている。今後大規模改修や長寿命化工事など維持・更新について検討が必要である。</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0260907_&#22320;&#22495;&#31185;&#23398;&#21152;&#31558;&#12304;&#36001;&#25919;&#29366;&#27841;&#36039;&#26009;&#38598;&#12305;_374032_&#29748;&#24179;&#30010;_2024(2&#22238;&#30446;).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2304;&#36001;&#25919;&#29366;&#27841;&#36039;&#26009;&#38598;&#12305;_374032_&#29748;&#24179;&#30010;_2024(2&#22238;&#30446;)_26090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51.8</v>
          </cell>
          <cell r="BX51">
            <v>35.200000000000003</v>
          </cell>
          <cell r="CF51">
            <v>18.2</v>
          </cell>
          <cell r="CN51">
            <v>13.5</v>
          </cell>
          <cell r="CV51">
            <v>9.8000000000000007</v>
          </cell>
        </row>
        <row r="53">
          <cell r="BP53">
            <v>47</v>
          </cell>
          <cell r="BX53">
            <v>48.8</v>
          </cell>
          <cell r="CF53">
            <v>50.3</v>
          </cell>
          <cell r="CN53">
            <v>52</v>
          </cell>
          <cell r="CV53">
            <v>53.3</v>
          </cell>
        </row>
        <row r="55">
          <cell r="AN55" t="str">
            <v>類似団体内平均値</v>
          </cell>
          <cell r="BP55">
            <v>3.4</v>
          </cell>
          <cell r="BX55">
            <v>0</v>
          </cell>
          <cell r="CF55">
            <v>0</v>
          </cell>
          <cell r="CN55">
            <v>0</v>
          </cell>
          <cell r="CV55">
            <v>0</v>
          </cell>
        </row>
        <row r="57">
          <cell r="BP57">
            <v>62.8</v>
          </cell>
          <cell r="BX57">
            <v>62.7</v>
          </cell>
          <cell r="CF57">
            <v>63.1</v>
          </cell>
          <cell r="CN57">
            <v>64</v>
          </cell>
          <cell r="CV57">
            <v>64</v>
          </cell>
        </row>
        <row r="72">
          <cell r="BP72" t="str">
            <v>R02</v>
          </cell>
          <cell r="BX72" t="str">
            <v>R03</v>
          </cell>
          <cell r="CF72" t="str">
            <v>R04</v>
          </cell>
          <cell r="CN72" t="str">
            <v>R05</v>
          </cell>
          <cell r="CV72" t="str">
            <v>R06</v>
          </cell>
        </row>
        <row r="73">
          <cell r="AN73" t="str">
            <v>当該団体値</v>
          </cell>
          <cell r="BP73">
            <v>51.8</v>
          </cell>
          <cell r="BX73">
            <v>35.200000000000003</v>
          </cell>
          <cell r="CF73">
            <v>18.2</v>
          </cell>
          <cell r="CN73">
            <v>13.5</v>
          </cell>
          <cell r="CV73">
            <v>9.8000000000000007</v>
          </cell>
        </row>
        <row r="75">
          <cell r="BP75">
            <v>7.2</v>
          </cell>
          <cell r="BX75">
            <v>7.2</v>
          </cell>
          <cell r="CF75">
            <v>7.3</v>
          </cell>
          <cell r="CN75">
            <v>8</v>
          </cell>
          <cell r="CV75">
            <v>8.1</v>
          </cell>
        </row>
        <row r="77">
          <cell r="AN77" t="str">
            <v>類似団体内平均値</v>
          </cell>
          <cell r="BP77">
            <v>3.4</v>
          </cell>
          <cell r="BX77">
            <v>0</v>
          </cell>
          <cell r="CF77">
            <v>0</v>
          </cell>
          <cell r="CN77">
            <v>0</v>
          </cell>
          <cell r="CV77">
            <v>0</v>
          </cell>
        </row>
        <row r="79">
          <cell r="BP79">
            <v>8.8000000000000007</v>
          </cell>
          <cell r="BX79">
            <v>8.3000000000000007</v>
          </cell>
          <cell r="CF79">
            <v>8.1</v>
          </cell>
          <cell r="CN79">
            <v>8.1999999999999993</v>
          </cell>
          <cell r="CV79">
            <v>8.3000000000000007</v>
          </cell>
        </row>
      </sheetData>
      <sheetData sheetId="1" refreshError="1"/>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51.8</v>
          </cell>
          <cell r="BX51">
            <v>35.200000000000003</v>
          </cell>
          <cell r="CF51">
            <v>18.2</v>
          </cell>
          <cell r="CN51">
            <v>13.5</v>
          </cell>
          <cell r="CV51">
            <v>9.8000000000000007</v>
          </cell>
        </row>
        <row r="53">
          <cell r="BP53">
            <v>47</v>
          </cell>
          <cell r="BX53">
            <v>48.8</v>
          </cell>
          <cell r="CF53">
            <v>50.3</v>
          </cell>
          <cell r="CN53">
            <v>52</v>
          </cell>
          <cell r="CV53">
            <v>53.3</v>
          </cell>
        </row>
        <row r="55">
          <cell r="AN55" t="str">
            <v>類似団体内平均値</v>
          </cell>
          <cell r="BP55">
            <v>3.4</v>
          </cell>
          <cell r="BX55">
            <v>0</v>
          </cell>
          <cell r="CF55">
            <v>0</v>
          </cell>
          <cell r="CN55">
            <v>0</v>
          </cell>
          <cell r="CV55">
            <v>0</v>
          </cell>
        </row>
        <row r="57">
          <cell r="BP57">
            <v>62.8</v>
          </cell>
          <cell r="BX57">
            <v>62.7</v>
          </cell>
          <cell r="CF57">
            <v>63.1</v>
          </cell>
          <cell r="CN57">
            <v>64</v>
          </cell>
          <cell r="CV57">
            <v>64</v>
          </cell>
        </row>
        <row r="72">
          <cell r="BP72" t="str">
            <v>R02</v>
          </cell>
          <cell r="BX72" t="str">
            <v>R03</v>
          </cell>
          <cell r="CF72" t="str">
            <v>R04</v>
          </cell>
          <cell r="CN72" t="str">
            <v>R05</v>
          </cell>
          <cell r="CV72" t="str">
            <v>R06</v>
          </cell>
        </row>
        <row r="73">
          <cell r="AN73" t="str">
            <v>当該団体値</v>
          </cell>
          <cell r="BP73">
            <v>51.8</v>
          </cell>
          <cell r="BX73">
            <v>35.200000000000003</v>
          </cell>
          <cell r="CF73">
            <v>18.2</v>
          </cell>
          <cell r="CN73">
            <v>13.5</v>
          </cell>
          <cell r="CV73">
            <v>9.8000000000000007</v>
          </cell>
        </row>
        <row r="75">
          <cell r="BP75">
            <v>7.2</v>
          </cell>
          <cell r="BX75">
            <v>7.2</v>
          </cell>
          <cell r="CF75">
            <v>7.3</v>
          </cell>
          <cell r="CN75">
            <v>8</v>
          </cell>
          <cell r="CV75">
            <v>8.1</v>
          </cell>
        </row>
        <row r="77">
          <cell r="AN77" t="str">
            <v>類似団体内平均値</v>
          </cell>
          <cell r="BP77">
            <v>3.4</v>
          </cell>
          <cell r="BX77">
            <v>0</v>
          </cell>
          <cell r="CF77">
            <v>0</v>
          </cell>
          <cell r="CN77">
            <v>0</v>
          </cell>
          <cell r="CV77">
            <v>0</v>
          </cell>
        </row>
        <row r="79">
          <cell r="BP79">
            <v>8.8000000000000007</v>
          </cell>
          <cell r="BX79">
            <v>8.3000000000000007</v>
          </cell>
          <cell r="CF79">
            <v>8.1</v>
          </cell>
          <cell r="CN79">
            <v>8.1999999999999993</v>
          </cell>
          <cell r="CV79">
            <v>8.3000000000000007</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578" t="s">
        <v>76</v>
      </c>
      <c r="C1" s="578"/>
      <c r="D1" s="578"/>
      <c r="E1" s="578"/>
      <c r="F1" s="578"/>
      <c r="G1" s="578"/>
      <c r="H1" s="578"/>
      <c r="I1" s="578"/>
      <c r="J1" s="578"/>
      <c r="K1" s="578"/>
      <c r="L1" s="578"/>
      <c r="M1" s="578"/>
      <c r="N1" s="578"/>
      <c r="O1" s="578"/>
      <c r="P1" s="578"/>
      <c r="Q1" s="578"/>
      <c r="R1" s="578"/>
      <c r="S1" s="578"/>
      <c r="T1" s="578"/>
      <c r="U1" s="578"/>
      <c r="V1" s="578"/>
      <c r="W1" s="578"/>
      <c r="X1" s="578"/>
      <c r="Y1" s="578"/>
      <c r="Z1" s="578"/>
      <c r="AA1" s="578"/>
      <c r="AB1" s="578"/>
      <c r="AC1" s="578"/>
      <c r="AD1" s="578"/>
      <c r="AE1" s="578"/>
      <c r="AF1" s="578"/>
      <c r="AG1" s="578"/>
      <c r="AH1" s="578"/>
      <c r="AI1" s="578"/>
      <c r="AJ1" s="578"/>
      <c r="AK1" s="578"/>
      <c r="AL1" s="578"/>
      <c r="AM1" s="578"/>
      <c r="AN1" s="578"/>
      <c r="AO1" s="578"/>
      <c r="AP1" s="578"/>
      <c r="AQ1" s="578"/>
      <c r="AR1" s="578"/>
      <c r="AS1" s="578"/>
      <c r="AT1" s="578"/>
      <c r="AU1" s="578"/>
      <c r="AV1" s="578"/>
      <c r="AW1" s="578"/>
      <c r="AX1" s="578"/>
      <c r="AY1" s="578"/>
      <c r="AZ1" s="578"/>
      <c r="BA1" s="578"/>
      <c r="BB1" s="578"/>
      <c r="BC1" s="578"/>
      <c r="BD1" s="578"/>
      <c r="BE1" s="578"/>
      <c r="BF1" s="578"/>
      <c r="BG1" s="578"/>
      <c r="BH1" s="578"/>
      <c r="BI1" s="578"/>
      <c r="BJ1" s="578"/>
      <c r="BK1" s="578"/>
      <c r="BL1" s="578"/>
      <c r="BM1" s="578"/>
      <c r="BN1" s="578"/>
      <c r="BO1" s="578"/>
      <c r="BP1" s="578"/>
      <c r="BQ1" s="578"/>
      <c r="BR1" s="578"/>
      <c r="BS1" s="578"/>
      <c r="BT1" s="578"/>
      <c r="BU1" s="578"/>
      <c r="BV1" s="578"/>
      <c r="BW1" s="578"/>
      <c r="BX1" s="578"/>
      <c r="BY1" s="578"/>
      <c r="BZ1" s="578"/>
      <c r="CA1" s="578"/>
      <c r="CB1" s="578"/>
      <c r="CC1" s="578"/>
      <c r="CD1" s="578"/>
      <c r="CE1" s="578"/>
      <c r="CF1" s="578"/>
      <c r="CG1" s="578"/>
      <c r="CH1" s="578"/>
      <c r="CI1" s="578"/>
      <c r="CJ1" s="578"/>
      <c r="CK1" s="578"/>
      <c r="CL1" s="578"/>
      <c r="CM1" s="578"/>
      <c r="CN1" s="578"/>
      <c r="CO1" s="578"/>
      <c r="CP1" s="578"/>
      <c r="CQ1" s="578"/>
      <c r="CR1" s="578"/>
      <c r="CS1" s="578"/>
      <c r="CT1" s="578"/>
      <c r="CU1" s="578"/>
      <c r="CV1" s="578"/>
      <c r="CW1" s="578"/>
      <c r="CX1" s="578"/>
      <c r="CY1" s="578"/>
      <c r="CZ1" s="578"/>
      <c r="DA1" s="578"/>
      <c r="DB1" s="578"/>
      <c r="DC1" s="578"/>
      <c r="DD1" s="578"/>
      <c r="DE1" s="578"/>
      <c r="DF1" s="578"/>
      <c r="DG1" s="578"/>
      <c r="DH1" s="578"/>
      <c r="DI1" s="578"/>
      <c r="DJ1" s="163"/>
      <c r="DK1" s="163"/>
      <c r="DL1" s="163"/>
      <c r="DM1" s="163"/>
      <c r="DN1" s="163"/>
      <c r="DO1" s="163"/>
    </row>
    <row r="2" spans="1:119" ht="24.75" thickBot="1" x14ac:dyDescent="0.2">
      <c r="B2" s="164" t="s">
        <v>77</v>
      </c>
      <c r="C2" s="164"/>
      <c r="D2" s="165"/>
    </row>
    <row r="3" spans="1:119" ht="18.75" customHeight="1" thickBot="1" x14ac:dyDescent="0.2">
      <c r="A3" s="163"/>
      <c r="B3" s="579" t="s">
        <v>78</v>
      </c>
      <c r="C3" s="580"/>
      <c r="D3" s="580"/>
      <c r="E3" s="581"/>
      <c r="F3" s="581"/>
      <c r="G3" s="581"/>
      <c r="H3" s="581"/>
      <c r="I3" s="581"/>
      <c r="J3" s="581"/>
      <c r="K3" s="581"/>
      <c r="L3" s="581" t="s">
        <v>79</v>
      </c>
      <c r="M3" s="581"/>
      <c r="N3" s="581"/>
      <c r="O3" s="581"/>
      <c r="P3" s="581"/>
      <c r="Q3" s="581"/>
      <c r="R3" s="584"/>
      <c r="S3" s="584"/>
      <c r="T3" s="584"/>
      <c r="U3" s="584"/>
      <c r="V3" s="585"/>
      <c r="W3" s="475" t="s">
        <v>80</v>
      </c>
      <c r="X3" s="476"/>
      <c r="Y3" s="476"/>
      <c r="Z3" s="476"/>
      <c r="AA3" s="476"/>
      <c r="AB3" s="580"/>
      <c r="AC3" s="584" t="s">
        <v>81</v>
      </c>
      <c r="AD3" s="476"/>
      <c r="AE3" s="476"/>
      <c r="AF3" s="476"/>
      <c r="AG3" s="476"/>
      <c r="AH3" s="476"/>
      <c r="AI3" s="476"/>
      <c r="AJ3" s="476"/>
      <c r="AK3" s="476"/>
      <c r="AL3" s="546"/>
      <c r="AM3" s="475" t="s">
        <v>82</v>
      </c>
      <c r="AN3" s="476"/>
      <c r="AO3" s="476"/>
      <c r="AP3" s="476"/>
      <c r="AQ3" s="476"/>
      <c r="AR3" s="476"/>
      <c r="AS3" s="476"/>
      <c r="AT3" s="476"/>
      <c r="AU3" s="476"/>
      <c r="AV3" s="476"/>
      <c r="AW3" s="476"/>
      <c r="AX3" s="546"/>
      <c r="AY3" s="538" t="s">
        <v>1</v>
      </c>
      <c r="AZ3" s="539"/>
      <c r="BA3" s="539"/>
      <c r="BB3" s="539"/>
      <c r="BC3" s="539"/>
      <c r="BD3" s="539"/>
      <c r="BE3" s="539"/>
      <c r="BF3" s="539"/>
      <c r="BG3" s="539"/>
      <c r="BH3" s="539"/>
      <c r="BI3" s="539"/>
      <c r="BJ3" s="539"/>
      <c r="BK3" s="539"/>
      <c r="BL3" s="539"/>
      <c r="BM3" s="588"/>
      <c r="BN3" s="475" t="s">
        <v>83</v>
      </c>
      <c r="BO3" s="476"/>
      <c r="BP3" s="476"/>
      <c r="BQ3" s="476"/>
      <c r="BR3" s="476"/>
      <c r="BS3" s="476"/>
      <c r="BT3" s="476"/>
      <c r="BU3" s="546"/>
      <c r="BV3" s="475" t="s">
        <v>84</v>
      </c>
      <c r="BW3" s="476"/>
      <c r="BX3" s="476"/>
      <c r="BY3" s="476"/>
      <c r="BZ3" s="476"/>
      <c r="CA3" s="476"/>
      <c r="CB3" s="476"/>
      <c r="CC3" s="546"/>
      <c r="CD3" s="538" t="s">
        <v>1</v>
      </c>
      <c r="CE3" s="539"/>
      <c r="CF3" s="539"/>
      <c r="CG3" s="539"/>
      <c r="CH3" s="539"/>
      <c r="CI3" s="539"/>
      <c r="CJ3" s="539"/>
      <c r="CK3" s="539"/>
      <c r="CL3" s="539"/>
      <c r="CM3" s="539"/>
      <c r="CN3" s="539"/>
      <c r="CO3" s="539"/>
      <c r="CP3" s="539"/>
      <c r="CQ3" s="539"/>
      <c r="CR3" s="539"/>
      <c r="CS3" s="588"/>
      <c r="CT3" s="475" t="s">
        <v>85</v>
      </c>
      <c r="CU3" s="476"/>
      <c r="CV3" s="476"/>
      <c r="CW3" s="476"/>
      <c r="CX3" s="476"/>
      <c r="CY3" s="476"/>
      <c r="CZ3" s="476"/>
      <c r="DA3" s="546"/>
      <c r="DB3" s="475" t="s">
        <v>86</v>
      </c>
      <c r="DC3" s="476"/>
      <c r="DD3" s="476"/>
      <c r="DE3" s="476"/>
      <c r="DF3" s="476"/>
      <c r="DG3" s="476"/>
      <c r="DH3" s="476"/>
      <c r="DI3" s="546"/>
    </row>
    <row r="4" spans="1:119" ht="18.75" customHeight="1" x14ac:dyDescent="0.15">
      <c r="A4" s="163"/>
      <c r="B4" s="554"/>
      <c r="C4" s="555"/>
      <c r="D4" s="555"/>
      <c r="E4" s="556"/>
      <c r="F4" s="556"/>
      <c r="G4" s="556"/>
      <c r="H4" s="556"/>
      <c r="I4" s="556"/>
      <c r="J4" s="556"/>
      <c r="K4" s="556"/>
      <c r="L4" s="556"/>
      <c r="M4" s="556"/>
      <c r="N4" s="556"/>
      <c r="O4" s="556"/>
      <c r="P4" s="556"/>
      <c r="Q4" s="556"/>
      <c r="R4" s="560"/>
      <c r="S4" s="560"/>
      <c r="T4" s="560"/>
      <c r="U4" s="560"/>
      <c r="V4" s="561"/>
      <c r="W4" s="547"/>
      <c r="X4" s="357"/>
      <c r="Y4" s="357"/>
      <c r="Z4" s="357"/>
      <c r="AA4" s="357"/>
      <c r="AB4" s="555"/>
      <c r="AC4" s="560"/>
      <c r="AD4" s="357"/>
      <c r="AE4" s="357"/>
      <c r="AF4" s="357"/>
      <c r="AG4" s="357"/>
      <c r="AH4" s="357"/>
      <c r="AI4" s="357"/>
      <c r="AJ4" s="357"/>
      <c r="AK4" s="357"/>
      <c r="AL4" s="548"/>
      <c r="AM4" s="497"/>
      <c r="AN4" s="395"/>
      <c r="AO4" s="395"/>
      <c r="AP4" s="395"/>
      <c r="AQ4" s="395"/>
      <c r="AR4" s="395"/>
      <c r="AS4" s="395"/>
      <c r="AT4" s="395"/>
      <c r="AU4" s="395"/>
      <c r="AV4" s="395"/>
      <c r="AW4" s="395"/>
      <c r="AX4" s="587"/>
      <c r="AY4" s="432" t="s">
        <v>87</v>
      </c>
      <c r="AZ4" s="433"/>
      <c r="BA4" s="433"/>
      <c r="BB4" s="433"/>
      <c r="BC4" s="433"/>
      <c r="BD4" s="433"/>
      <c r="BE4" s="433"/>
      <c r="BF4" s="433"/>
      <c r="BG4" s="433"/>
      <c r="BH4" s="433"/>
      <c r="BI4" s="433"/>
      <c r="BJ4" s="433"/>
      <c r="BK4" s="433"/>
      <c r="BL4" s="433"/>
      <c r="BM4" s="434"/>
      <c r="BN4" s="435">
        <v>5878634</v>
      </c>
      <c r="BO4" s="436"/>
      <c r="BP4" s="436"/>
      <c r="BQ4" s="436"/>
      <c r="BR4" s="436"/>
      <c r="BS4" s="436"/>
      <c r="BT4" s="436"/>
      <c r="BU4" s="437"/>
      <c r="BV4" s="435">
        <v>4949532</v>
      </c>
      <c r="BW4" s="436"/>
      <c r="BX4" s="436"/>
      <c r="BY4" s="436"/>
      <c r="BZ4" s="436"/>
      <c r="CA4" s="436"/>
      <c r="CB4" s="436"/>
      <c r="CC4" s="437"/>
      <c r="CD4" s="572" t="s">
        <v>88</v>
      </c>
      <c r="CE4" s="573"/>
      <c r="CF4" s="573"/>
      <c r="CG4" s="573"/>
      <c r="CH4" s="573"/>
      <c r="CI4" s="573"/>
      <c r="CJ4" s="573"/>
      <c r="CK4" s="573"/>
      <c r="CL4" s="573"/>
      <c r="CM4" s="573"/>
      <c r="CN4" s="573"/>
      <c r="CO4" s="573"/>
      <c r="CP4" s="573"/>
      <c r="CQ4" s="573"/>
      <c r="CR4" s="573"/>
      <c r="CS4" s="574"/>
      <c r="CT4" s="575">
        <v>6.1</v>
      </c>
      <c r="CU4" s="576"/>
      <c r="CV4" s="576"/>
      <c r="CW4" s="576"/>
      <c r="CX4" s="576"/>
      <c r="CY4" s="576"/>
      <c r="CZ4" s="576"/>
      <c r="DA4" s="577"/>
      <c r="DB4" s="575">
        <v>6.6</v>
      </c>
      <c r="DC4" s="576"/>
      <c r="DD4" s="576"/>
      <c r="DE4" s="576"/>
      <c r="DF4" s="576"/>
      <c r="DG4" s="576"/>
      <c r="DH4" s="576"/>
      <c r="DI4" s="577"/>
    </row>
    <row r="5" spans="1:119" ht="18.75" customHeight="1" x14ac:dyDescent="0.15">
      <c r="A5" s="163"/>
      <c r="B5" s="582"/>
      <c r="C5" s="396"/>
      <c r="D5" s="396"/>
      <c r="E5" s="583"/>
      <c r="F5" s="583"/>
      <c r="G5" s="583"/>
      <c r="H5" s="583"/>
      <c r="I5" s="583"/>
      <c r="J5" s="583"/>
      <c r="K5" s="583"/>
      <c r="L5" s="583"/>
      <c r="M5" s="583"/>
      <c r="N5" s="583"/>
      <c r="O5" s="583"/>
      <c r="P5" s="583"/>
      <c r="Q5" s="583"/>
      <c r="R5" s="394"/>
      <c r="S5" s="394"/>
      <c r="T5" s="394"/>
      <c r="U5" s="394"/>
      <c r="V5" s="586"/>
      <c r="W5" s="497"/>
      <c r="X5" s="395"/>
      <c r="Y5" s="395"/>
      <c r="Z5" s="395"/>
      <c r="AA5" s="395"/>
      <c r="AB5" s="396"/>
      <c r="AC5" s="394"/>
      <c r="AD5" s="395"/>
      <c r="AE5" s="395"/>
      <c r="AF5" s="395"/>
      <c r="AG5" s="395"/>
      <c r="AH5" s="395"/>
      <c r="AI5" s="395"/>
      <c r="AJ5" s="395"/>
      <c r="AK5" s="395"/>
      <c r="AL5" s="587"/>
      <c r="AM5" s="463" t="s">
        <v>89</v>
      </c>
      <c r="AN5" s="363"/>
      <c r="AO5" s="363"/>
      <c r="AP5" s="363"/>
      <c r="AQ5" s="363"/>
      <c r="AR5" s="363"/>
      <c r="AS5" s="363"/>
      <c r="AT5" s="364"/>
      <c r="AU5" s="464" t="s">
        <v>90</v>
      </c>
      <c r="AV5" s="465"/>
      <c r="AW5" s="465"/>
      <c r="AX5" s="465"/>
      <c r="AY5" s="420" t="s">
        <v>91</v>
      </c>
      <c r="AZ5" s="421"/>
      <c r="BA5" s="421"/>
      <c r="BB5" s="421"/>
      <c r="BC5" s="421"/>
      <c r="BD5" s="421"/>
      <c r="BE5" s="421"/>
      <c r="BF5" s="421"/>
      <c r="BG5" s="421"/>
      <c r="BH5" s="421"/>
      <c r="BI5" s="421"/>
      <c r="BJ5" s="421"/>
      <c r="BK5" s="421"/>
      <c r="BL5" s="421"/>
      <c r="BM5" s="422"/>
      <c r="BN5" s="406">
        <v>5666758</v>
      </c>
      <c r="BO5" s="407"/>
      <c r="BP5" s="407"/>
      <c r="BQ5" s="407"/>
      <c r="BR5" s="407"/>
      <c r="BS5" s="407"/>
      <c r="BT5" s="407"/>
      <c r="BU5" s="408"/>
      <c r="BV5" s="406">
        <v>4705269</v>
      </c>
      <c r="BW5" s="407"/>
      <c r="BX5" s="407"/>
      <c r="BY5" s="407"/>
      <c r="BZ5" s="407"/>
      <c r="CA5" s="407"/>
      <c r="CB5" s="407"/>
      <c r="CC5" s="408"/>
      <c r="CD5" s="446" t="s">
        <v>92</v>
      </c>
      <c r="CE5" s="366"/>
      <c r="CF5" s="366"/>
      <c r="CG5" s="366"/>
      <c r="CH5" s="366"/>
      <c r="CI5" s="366"/>
      <c r="CJ5" s="366"/>
      <c r="CK5" s="366"/>
      <c r="CL5" s="366"/>
      <c r="CM5" s="366"/>
      <c r="CN5" s="366"/>
      <c r="CO5" s="366"/>
      <c r="CP5" s="366"/>
      <c r="CQ5" s="366"/>
      <c r="CR5" s="366"/>
      <c r="CS5" s="447"/>
      <c r="CT5" s="403">
        <v>88.7</v>
      </c>
      <c r="CU5" s="404"/>
      <c r="CV5" s="404"/>
      <c r="CW5" s="404"/>
      <c r="CX5" s="404"/>
      <c r="CY5" s="404"/>
      <c r="CZ5" s="404"/>
      <c r="DA5" s="405"/>
      <c r="DB5" s="403">
        <v>90.3</v>
      </c>
      <c r="DC5" s="404"/>
      <c r="DD5" s="404"/>
      <c r="DE5" s="404"/>
      <c r="DF5" s="404"/>
      <c r="DG5" s="404"/>
      <c r="DH5" s="404"/>
      <c r="DI5" s="405"/>
    </row>
    <row r="6" spans="1:119" ht="18.75" customHeight="1" x14ac:dyDescent="0.15">
      <c r="A6" s="163"/>
      <c r="B6" s="552" t="s">
        <v>93</v>
      </c>
      <c r="C6" s="393"/>
      <c r="D6" s="393"/>
      <c r="E6" s="553"/>
      <c r="F6" s="553"/>
      <c r="G6" s="553"/>
      <c r="H6" s="553"/>
      <c r="I6" s="553"/>
      <c r="J6" s="553"/>
      <c r="K6" s="553"/>
      <c r="L6" s="553" t="s">
        <v>94</v>
      </c>
      <c r="M6" s="553"/>
      <c r="N6" s="553"/>
      <c r="O6" s="553"/>
      <c r="P6" s="553"/>
      <c r="Q6" s="553"/>
      <c r="R6" s="391"/>
      <c r="S6" s="391"/>
      <c r="T6" s="391"/>
      <c r="U6" s="391"/>
      <c r="V6" s="559"/>
      <c r="W6" s="496" t="s">
        <v>95</v>
      </c>
      <c r="X6" s="392"/>
      <c r="Y6" s="392"/>
      <c r="Z6" s="392"/>
      <c r="AA6" s="392"/>
      <c r="AB6" s="393"/>
      <c r="AC6" s="564" t="s">
        <v>96</v>
      </c>
      <c r="AD6" s="565"/>
      <c r="AE6" s="565"/>
      <c r="AF6" s="565"/>
      <c r="AG6" s="565"/>
      <c r="AH6" s="565"/>
      <c r="AI6" s="565"/>
      <c r="AJ6" s="565"/>
      <c r="AK6" s="565"/>
      <c r="AL6" s="566"/>
      <c r="AM6" s="463" t="s">
        <v>97</v>
      </c>
      <c r="AN6" s="363"/>
      <c r="AO6" s="363"/>
      <c r="AP6" s="363"/>
      <c r="AQ6" s="363"/>
      <c r="AR6" s="363"/>
      <c r="AS6" s="363"/>
      <c r="AT6" s="364"/>
      <c r="AU6" s="464" t="s">
        <v>90</v>
      </c>
      <c r="AV6" s="465"/>
      <c r="AW6" s="465"/>
      <c r="AX6" s="465"/>
      <c r="AY6" s="420" t="s">
        <v>98</v>
      </c>
      <c r="AZ6" s="421"/>
      <c r="BA6" s="421"/>
      <c r="BB6" s="421"/>
      <c r="BC6" s="421"/>
      <c r="BD6" s="421"/>
      <c r="BE6" s="421"/>
      <c r="BF6" s="421"/>
      <c r="BG6" s="421"/>
      <c r="BH6" s="421"/>
      <c r="BI6" s="421"/>
      <c r="BJ6" s="421"/>
      <c r="BK6" s="421"/>
      <c r="BL6" s="421"/>
      <c r="BM6" s="422"/>
      <c r="BN6" s="406">
        <v>211876</v>
      </c>
      <c r="BO6" s="407"/>
      <c r="BP6" s="407"/>
      <c r="BQ6" s="407"/>
      <c r="BR6" s="407"/>
      <c r="BS6" s="407"/>
      <c r="BT6" s="407"/>
      <c r="BU6" s="408"/>
      <c r="BV6" s="406">
        <v>244263</v>
      </c>
      <c r="BW6" s="407"/>
      <c r="BX6" s="407"/>
      <c r="BY6" s="407"/>
      <c r="BZ6" s="407"/>
      <c r="CA6" s="407"/>
      <c r="CB6" s="407"/>
      <c r="CC6" s="408"/>
      <c r="CD6" s="446" t="s">
        <v>99</v>
      </c>
      <c r="CE6" s="366"/>
      <c r="CF6" s="366"/>
      <c r="CG6" s="366"/>
      <c r="CH6" s="366"/>
      <c r="CI6" s="366"/>
      <c r="CJ6" s="366"/>
      <c r="CK6" s="366"/>
      <c r="CL6" s="366"/>
      <c r="CM6" s="366"/>
      <c r="CN6" s="366"/>
      <c r="CO6" s="366"/>
      <c r="CP6" s="366"/>
      <c r="CQ6" s="366"/>
      <c r="CR6" s="366"/>
      <c r="CS6" s="447"/>
      <c r="CT6" s="549">
        <v>88.9</v>
      </c>
      <c r="CU6" s="550"/>
      <c r="CV6" s="550"/>
      <c r="CW6" s="550"/>
      <c r="CX6" s="550"/>
      <c r="CY6" s="550"/>
      <c r="CZ6" s="550"/>
      <c r="DA6" s="551"/>
      <c r="DB6" s="549">
        <v>90.8</v>
      </c>
      <c r="DC6" s="550"/>
      <c r="DD6" s="550"/>
      <c r="DE6" s="550"/>
      <c r="DF6" s="550"/>
      <c r="DG6" s="550"/>
      <c r="DH6" s="550"/>
      <c r="DI6" s="551"/>
    </row>
    <row r="7" spans="1:119" ht="18.75" customHeight="1" x14ac:dyDescent="0.15">
      <c r="A7" s="163"/>
      <c r="B7" s="554"/>
      <c r="C7" s="555"/>
      <c r="D7" s="555"/>
      <c r="E7" s="556"/>
      <c r="F7" s="556"/>
      <c r="G7" s="556"/>
      <c r="H7" s="556"/>
      <c r="I7" s="556"/>
      <c r="J7" s="556"/>
      <c r="K7" s="556"/>
      <c r="L7" s="556"/>
      <c r="M7" s="556"/>
      <c r="N7" s="556"/>
      <c r="O7" s="556"/>
      <c r="P7" s="556"/>
      <c r="Q7" s="556"/>
      <c r="R7" s="560"/>
      <c r="S7" s="560"/>
      <c r="T7" s="560"/>
      <c r="U7" s="560"/>
      <c r="V7" s="561"/>
      <c r="W7" s="547"/>
      <c r="X7" s="357"/>
      <c r="Y7" s="357"/>
      <c r="Z7" s="357"/>
      <c r="AA7" s="357"/>
      <c r="AB7" s="555"/>
      <c r="AC7" s="567"/>
      <c r="AD7" s="358"/>
      <c r="AE7" s="358"/>
      <c r="AF7" s="358"/>
      <c r="AG7" s="358"/>
      <c r="AH7" s="358"/>
      <c r="AI7" s="358"/>
      <c r="AJ7" s="358"/>
      <c r="AK7" s="358"/>
      <c r="AL7" s="568"/>
      <c r="AM7" s="463" t="s">
        <v>100</v>
      </c>
      <c r="AN7" s="363"/>
      <c r="AO7" s="363"/>
      <c r="AP7" s="363"/>
      <c r="AQ7" s="363"/>
      <c r="AR7" s="363"/>
      <c r="AS7" s="363"/>
      <c r="AT7" s="364"/>
      <c r="AU7" s="464" t="s">
        <v>90</v>
      </c>
      <c r="AV7" s="465"/>
      <c r="AW7" s="465"/>
      <c r="AX7" s="465"/>
      <c r="AY7" s="420" t="s">
        <v>101</v>
      </c>
      <c r="AZ7" s="421"/>
      <c r="BA7" s="421"/>
      <c r="BB7" s="421"/>
      <c r="BC7" s="421"/>
      <c r="BD7" s="421"/>
      <c r="BE7" s="421"/>
      <c r="BF7" s="421"/>
      <c r="BG7" s="421"/>
      <c r="BH7" s="421"/>
      <c r="BI7" s="421"/>
      <c r="BJ7" s="421"/>
      <c r="BK7" s="421"/>
      <c r="BL7" s="421"/>
      <c r="BM7" s="422"/>
      <c r="BN7" s="406">
        <v>27868</v>
      </c>
      <c r="BO7" s="407"/>
      <c r="BP7" s="407"/>
      <c r="BQ7" s="407"/>
      <c r="BR7" s="407"/>
      <c r="BS7" s="407"/>
      <c r="BT7" s="407"/>
      <c r="BU7" s="408"/>
      <c r="BV7" s="406">
        <v>46690</v>
      </c>
      <c r="BW7" s="407"/>
      <c r="BX7" s="407"/>
      <c r="BY7" s="407"/>
      <c r="BZ7" s="407"/>
      <c r="CA7" s="407"/>
      <c r="CB7" s="407"/>
      <c r="CC7" s="408"/>
      <c r="CD7" s="446" t="s">
        <v>102</v>
      </c>
      <c r="CE7" s="366"/>
      <c r="CF7" s="366"/>
      <c r="CG7" s="366"/>
      <c r="CH7" s="366"/>
      <c r="CI7" s="366"/>
      <c r="CJ7" s="366"/>
      <c r="CK7" s="366"/>
      <c r="CL7" s="366"/>
      <c r="CM7" s="366"/>
      <c r="CN7" s="366"/>
      <c r="CO7" s="366"/>
      <c r="CP7" s="366"/>
      <c r="CQ7" s="366"/>
      <c r="CR7" s="366"/>
      <c r="CS7" s="447"/>
      <c r="CT7" s="406">
        <v>3016230</v>
      </c>
      <c r="CU7" s="407"/>
      <c r="CV7" s="407"/>
      <c r="CW7" s="407"/>
      <c r="CX7" s="407"/>
      <c r="CY7" s="407"/>
      <c r="CZ7" s="407"/>
      <c r="DA7" s="408"/>
      <c r="DB7" s="406">
        <v>2972872</v>
      </c>
      <c r="DC7" s="407"/>
      <c r="DD7" s="407"/>
      <c r="DE7" s="407"/>
      <c r="DF7" s="407"/>
      <c r="DG7" s="407"/>
      <c r="DH7" s="407"/>
      <c r="DI7" s="408"/>
    </row>
    <row r="8" spans="1:119" ht="18.75" customHeight="1" thickBot="1" x14ac:dyDescent="0.2">
      <c r="A8" s="163"/>
      <c r="B8" s="557"/>
      <c r="C8" s="502"/>
      <c r="D8" s="502"/>
      <c r="E8" s="558"/>
      <c r="F8" s="558"/>
      <c r="G8" s="558"/>
      <c r="H8" s="558"/>
      <c r="I8" s="558"/>
      <c r="J8" s="558"/>
      <c r="K8" s="558"/>
      <c r="L8" s="558"/>
      <c r="M8" s="558"/>
      <c r="N8" s="558"/>
      <c r="O8" s="558"/>
      <c r="P8" s="558"/>
      <c r="Q8" s="558"/>
      <c r="R8" s="562"/>
      <c r="S8" s="562"/>
      <c r="T8" s="562"/>
      <c r="U8" s="562"/>
      <c r="V8" s="563"/>
      <c r="W8" s="477"/>
      <c r="X8" s="478"/>
      <c r="Y8" s="478"/>
      <c r="Z8" s="478"/>
      <c r="AA8" s="478"/>
      <c r="AB8" s="502"/>
      <c r="AC8" s="569"/>
      <c r="AD8" s="570"/>
      <c r="AE8" s="570"/>
      <c r="AF8" s="570"/>
      <c r="AG8" s="570"/>
      <c r="AH8" s="570"/>
      <c r="AI8" s="570"/>
      <c r="AJ8" s="570"/>
      <c r="AK8" s="570"/>
      <c r="AL8" s="571"/>
      <c r="AM8" s="463" t="s">
        <v>103</v>
      </c>
      <c r="AN8" s="363"/>
      <c r="AO8" s="363"/>
      <c r="AP8" s="363"/>
      <c r="AQ8" s="363"/>
      <c r="AR8" s="363"/>
      <c r="AS8" s="363"/>
      <c r="AT8" s="364"/>
      <c r="AU8" s="464" t="s">
        <v>90</v>
      </c>
      <c r="AV8" s="465"/>
      <c r="AW8" s="465"/>
      <c r="AX8" s="465"/>
      <c r="AY8" s="420" t="s">
        <v>104</v>
      </c>
      <c r="AZ8" s="421"/>
      <c r="BA8" s="421"/>
      <c r="BB8" s="421"/>
      <c r="BC8" s="421"/>
      <c r="BD8" s="421"/>
      <c r="BE8" s="421"/>
      <c r="BF8" s="421"/>
      <c r="BG8" s="421"/>
      <c r="BH8" s="421"/>
      <c r="BI8" s="421"/>
      <c r="BJ8" s="421"/>
      <c r="BK8" s="421"/>
      <c r="BL8" s="421"/>
      <c r="BM8" s="422"/>
      <c r="BN8" s="406">
        <v>184008</v>
      </c>
      <c r="BO8" s="407"/>
      <c r="BP8" s="407"/>
      <c r="BQ8" s="407"/>
      <c r="BR8" s="407"/>
      <c r="BS8" s="407"/>
      <c r="BT8" s="407"/>
      <c r="BU8" s="408"/>
      <c r="BV8" s="406">
        <v>197573</v>
      </c>
      <c r="BW8" s="407"/>
      <c r="BX8" s="407"/>
      <c r="BY8" s="407"/>
      <c r="BZ8" s="407"/>
      <c r="CA8" s="407"/>
      <c r="CB8" s="407"/>
      <c r="CC8" s="408"/>
      <c r="CD8" s="446" t="s">
        <v>105</v>
      </c>
      <c r="CE8" s="366"/>
      <c r="CF8" s="366"/>
      <c r="CG8" s="366"/>
      <c r="CH8" s="366"/>
      <c r="CI8" s="366"/>
      <c r="CJ8" s="366"/>
      <c r="CK8" s="366"/>
      <c r="CL8" s="366"/>
      <c r="CM8" s="366"/>
      <c r="CN8" s="366"/>
      <c r="CO8" s="366"/>
      <c r="CP8" s="366"/>
      <c r="CQ8" s="366"/>
      <c r="CR8" s="366"/>
      <c r="CS8" s="447"/>
      <c r="CT8" s="509">
        <v>0.35</v>
      </c>
      <c r="CU8" s="510"/>
      <c r="CV8" s="510"/>
      <c r="CW8" s="510"/>
      <c r="CX8" s="510"/>
      <c r="CY8" s="510"/>
      <c r="CZ8" s="510"/>
      <c r="DA8" s="511"/>
      <c r="DB8" s="509">
        <v>0.35</v>
      </c>
      <c r="DC8" s="510"/>
      <c r="DD8" s="510"/>
      <c r="DE8" s="510"/>
      <c r="DF8" s="510"/>
      <c r="DG8" s="510"/>
      <c r="DH8" s="510"/>
      <c r="DI8" s="511"/>
    </row>
    <row r="9" spans="1:119" ht="18.75" customHeight="1" thickBot="1" x14ac:dyDescent="0.2">
      <c r="A9" s="163"/>
      <c r="B9" s="538" t="s">
        <v>106</v>
      </c>
      <c r="C9" s="539"/>
      <c r="D9" s="539"/>
      <c r="E9" s="539"/>
      <c r="F9" s="539"/>
      <c r="G9" s="539"/>
      <c r="H9" s="539"/>
      <c r="I9" s="539"/>
      <c r="J9" s="539"/>
      <c r="K9" s="457"/>
      <c r="L9" s="540" t="s">
        <v>107</v>
      </c>
      <c r="M9" s="541"/>
      <c r="N9" s="541"/>
      <c r="O9" s="541"/>
      <c r="P9" s="541"/>
      <c r="Q9" s="542"/>
      <c r="R9" s="543">
        <v>8468</v>
      </c>
      <c r="S9" s="544"/>
      <c r="T9" s="544"/>
      <c r="U9" s="544"/>
      <c r="V9" s="545"/>
      <c r="W9" s="475" t="s">
        <v>108</v>
      </c>
      <c r="X9" s="476"/>
      <c r="Y9" s="476"/>
      <c r="Z9" s="476"/>
      <c r="AA9" s="476"/>
      <c r="AB9" s="476"/>
      <c r="AC9" s="476"/>
      <c r="AD9" s="476"/>
      <c r="AE9" s="476"/>
      <c r="AF9" s="476"/>
      <c r="AG9" s="476"/>
      <c r="AH9" s="476"/>
      <c r="AI9" s="476"/>
      <c r="AJ9" s="476"/>
      <c r="AK9" s="476"/>
      <c r="AL9" s="546"/>
      <c r="AM9" s="463" t="s">
        <v>109</v>
      </c>
      <c r="AN9" s="363"/>
      <c r="AO9" s="363"/>
      <c r="AP9" s="363"/>
      <c r="AQ9" s="363"/>
      <c r="AR9" s="363"/>
      <c r="AS9" s="363"/>
      <c r="AT9" s="364"/>
      <c r="AU9" s="464" t="s">
        <v>90</v>
      </c>
      <c r="AV9" s="465"/>
      <c r="AW9" s="465"/>
      <c r="AX9" s="465"/>
      <c r="AY9" s="420" t="s">
        <v>110</v>
      </c>
      <c r="AZ9" s="421"/>
      <c r="BA9" s="421"/>
      <c r="BB9" s="421"/>
      <c r="BC9" s="421"/>
      <c r="BD9" s="421"/>
      <c r="BE9" s="421"/>
      <c r="BF9" s="421"/>
      <c r="BG9" s="421"/>
      <c r="BH9" s="421"/>
      <c r="BI9" s="421"/>
      <c r="BJ9" s="421"/>
      <c r="BK9" s="421"/>
      <c r="BL9" s="421"/>
      <c r="BM9" s="422"/>
      <c r="BN9" s="406">
        <v>-13565</v>
      </c>
      <c r="BO9" s="407"/>
      <c r="BP9" s="407"/>
      <c r="BQ9" s="407"/>
      <c r="BR9" s="407"/>
      <c r="BS9" s="407"/>
      <c r="BT9" s="407"/>
      <c r="BU9" s="408"/>
      <c r="BV9" s="406">
        <v>-24906</v>
      </c>
      <c r="BW9" s="407"/>
      <c r="BX9" s="407"/>
      <c r="BY9" s="407"/>
      <c r="BZ9" s="407"/>
      <c r="CA9" s="407"/>
      <c r="CB9" s="407"/>
      <c r="CC9" s="408"/>
      <c r="CD9" s="446" t="s">
        <v>111</v>
      </c>
      <c r="CE9" s="366"/>
      <c r="CF9" s="366"/>
      <c r="CG9" s="366"/>
      <c r="CH9" s="366"/>
      <c r="CI9" s="366"/>
      <c r="CJ9" s="366"/>
      <c r="CK9" s="366"/>
      <c r="CL9" s="366"/>
      <c r="CM9" s="366"/>
      <c r="CN9" s="366"/>
      <c r="CO9" s="366"/>
      <c r="CP9" s="366"/>
      <c r="CQ9" s="366"/>
      <c r="CR9" s="366"/>
      <c r="CS9" s="447"/>
      <c r="CT9" s="403">
        <v>11.9</v>
      </c>
      <c r="CU9" s="404"/>
      <c r="CV9" s="404"/>
      <c r="CW9" s="404"/>
      <c r="CX9" s="404"/>
      <c r="CY9" s="404"/>
      <c r="CZ9" s="404"/>
      <c r="DA9" s="405"/>
      <c r="DB9" s="403">
        <v>12.7</v>
      </c>
      <c r="DC9" s="404"/>
      <c r="DD9" s="404"/>
      <c r="DE9" s="404"/>
      <c r="DF9" s="404"/>
      <c r="DG9" s="404"/>
      <c r="DH9" s="404"/>
      <c r="DI9" s="405"/>
    </row>
    <row r="10" spans="1:119" ht="18.75" customHeight="1" thickBot="1" x14ac:dyDescent="0.2">
      <c r="A10" s="163"/>
      <c r="B10" s="538"/>
      <c r="C10" s="539"/>
      <c r="D10" s="539"/>
      <c r="E10" s="539"/>
      <c r="F10" s="539"/>
      <c r="G10" s="539"/>
      <c r="H10" s="539"/>
      <c r="I10" s="539"/>
      <c r="J10" s="539"/>
      <c r="K10" s="457"/>
      <c r="L10" s="362" t="s">
        <v>112</v>
      </c>
      <c r="M10" s="363"/>
      <c r="N10" s="363"/>
      <c r="O10" s="363"/>
      <c r="P10" s="363"/>
      <c r="Q10" s="364"/>
      <c r="R10" s="359">
        <v>9186</v>
      </c>
      <c r="S10" s="360"/>
      <c r="T10" s="360"/>
      <c r="U10" s="360"/>
      <c r="V10" s="419"/>
      <c r="W10" s="547"/>
      <c r="X10" s="357"/>
      <c r="Y10" s="357"/>
      <c r="Z10" s="357"/>
      <c r="AA10" s="357"/>
      <c r="AB10" s="357"/>
      <c r="AC10" s="357"/>
      <c r="AD10" s="357"/>
      <c r="AE10" s="357"/>
      <c r="AF10" s="357"/>
      <c r="AG10" s="357"/>
      <c r="AH10" s="357"/>
      <c r="AI10" s="357"/>
      <c r="AJ10" s="357"/>
      <c r="AK10" s="357"/>
      <c r="AL10" s="548"/>
      <c r="AM10" s="463" t="s">
        <v>113</v>
      </c>
      <c r="AN10" s="363"/>
      <c r="AO10" s="363"/>
      <c r="AP10" s="363"/>
      <c r="AQ10" s="363"/>
      <c r="AR10" s="363"/>
      <c r="AS10" s="363"/>
      <c r="AT10" s="364"/>
      <c r="AU10" s="464" t="s">
        <v>114</v>
      </c>
      <c r="AV10" s="465"/>
      <c r="AW10" s="465"/>
      <c r="AX10" s="465"/>
      <c r="AY10" s="420" t="s">
        <v>115</v>
      </c>
      <c r="AZ10" s="421"/>
      <c r="BA10" s="421"/>
      <c r="BB10" s="421"/>
      <c r="BC10" s="421"/>
      <c r="BD10" s="421"/>
      <c r="BE10" s="421"/>
      <c r="BF10" s="421"/>
      <c r="BG10" s="421"/>
      <c r="BH10" s="421"/>
      <c r="BI10" s="421"/>
      <c r="BJ10" s="421"/>
      <c r="BK10" s="421"/>
      <c r="BL10" s="421"/>
      <c r="BM10" s="422"/>
      <c r="BN10" s="406">
        <v>503</v>
      </c>
      <c r="BO10" s="407"/>
      <c r="BP10" s="407"/>
      <c r="BQ10" s="407"/>
      <c r="BR10" s="407"/>
      <c r="BS10" s="407"/>
      <c r="BT10" s="407"/>
      <c r="BU10" s="408"/>
      <c r="BV10" s="406">
        <v>21</v>
      </c>
      <c r="BW10" s="407"/>
      <c r="BX10" s="407"/>
      <c r="BY10" s="407"/>
      <c r="BZ10" s="407"/>
      <c r="CA10" s="407"/>
      <c r="CB10" s="407"/>
      <c r="CC10" s="408"/>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3"/>
      <c r="B11" s="538"/>
      <c r="C11" s="539"/>
      <c r="D11" s="539"/>
      <c r="E11" s="539"/>
      <c r="F11" s="539"/>
      <c r="G11" s="539"/>
      <c r="H11" s="539"/>
      <c r="I11" s="539"/>
      <c r="J11" s="539"/>
      <c r="K11" s="457"/>
      <c r="L11" s="367" t="s">
        <v>117</v>
      </c>
      <c r="M11" s="368"/>
      <c r="N11" s="368"/>
      <c r="O11" s="368"/>
      <c r="P11" s="368"/>
      <c r="Q11" s="369"/>
      <c r="R11" s="535" t="s">
        <v>118</v>
      </c>
      <c r="S11" s="536"/>
      <c r="T11" s="536"/>
      <c r="U11" s="536"/>
      <c r="V11" s="537"/>
      <c r="W11" s="547"/>
      <c r="X11" s="357"/>
      <c r="Y11" s="357"/>
      <c r="Z11" s="357"/>
      <c r="AA11" s="357"/>
      <c r="AB11" s="357"/>
      <c r="AC11" s="357"/>
      <c r="AD11" s="357"/>
      <c r="AE11" s="357"/>
      <c r="AF11" s="357"/>
      <c r="AG11" s="357"/>
      <c r="AH11" s="357"/>
      <c r="AI11" s="357"/>
      <c r="AJ11" s="357"/>
      <c r="AK11" s="357"/>
      <c r="AL11" s="548"/>
      <c r="AM11" s="463" t="s">
        <v>119</v>
      </c>
      <c r="AN11" s="363"/>
      <c r="AO11" s="363"/>
      <c r="AP11" s="363"/>
      <c r="AQ11" s="363"/>
      <c r="AR11" s="363"/>
      <c r="AS11" s="363"/>
      <c r="AT11" s="364"/>
      <c r="AU11" s="464" t="s">
        <v>90</v>
      </c>
      <c r="AV11" s="465"/>
      <c r="AW11" s="465"/>
      <c r="AX11" s="465"/>
      <c r="AY11" s="420" t="s">
        <v>120</v>
      </c>
      <c r="AZ11" s="421"/>
      <c r="BA11" s="421"/>
      <c r="BB11" s="421"/>
      <c r="BC11" s="421"/>
      <c r="BD11" s="421"/>
      <c r="BE11" s="421"/>
      <c r="BF11" s="421"/>
      <c r="BG11" s="421"/>
      <c r="BH11" s="421"/>
      <c r="BI11" s="421"/>
      <c r="BJ11" s="421"/>
      <c r="BK11" s="421"/>
      <c r="BL11" s="421"/>
      <c r="BM11" s="422"/>
      <c r="BN11" s="406">
        <v>0</v>
      </c>
      <c r="BO11" s="407"/>
      <c r="BP11" s="407"/>
      <c r="BQ11" s="407"/>
      <c r="BR11" s="407"/>
      <c r="BS11" s="407"/>
      <c r="BT11" s="407"/>
      <c r="BU11" s="408"/>
      <c r="BV11" s="406">
        <v>0</v>
      </c>
      <c r="BW11" s="407"/>
      <c r="BX11" s="407"/>
      <c r="BY11" s="407"/>
      <c r="BZ11" s="407"/>
      <c r="CA11" s="407"/>
      <c r="CB11" s="407"/>
      <c r="CC11" s="408"/>
      <c r="CD11" s="446" t="s">
        <v>121</v>
      </c>
      <c r="CE11" s="366"/>
      <c r="CF11" s="366"/>
      <c r="CG11" s="366"/>
      <c r="CH11" s="366"/>
      <c r="CI11" s="366"/>
      <c r="CJ11" s="366"/>
      <c r="CK11" s="366"/>
      <c r="CL11" s="366"/>
      <c r="CM11" s="366"/>
      <c r="CN11" s="366"/>
      <c r="CO11" s="366"/>
      <c r="CP11" s="366"/>
      <c r="CQ11" s="366"/>
      <c r="CR11" s="366"/>
      <c r="CS11" s="447"/>
      <c r="CT11" s="509" t="s">
        <v>122</v>
      </c>
      <c r="CU11" s="510"/>
      <c r="CV11" s="510"/>
      <c r="CW11" s="510"/>
      <c r="CX11" s="510"/>
      <c r="CY11" s="510"/>
      <c r="CZ11" s="510"/>
      <c r="DA11" s="511"/>
      <c r="DB11" s="509" t="s">
        <v>122</v>
      </c>
      <c r="DC11" s="510"/>
      <c r="DD11" s="510"/>
      <c r="DE11" s="510"/>
      <c r="DF11" s="510"/>
      <c r="DG11" s="510"/>
      <c r="DH11" s="510"/>
      <c r="DI11" s="511"/>
    </row>
    <row r="12" spans="1:119" ht="18.75" customHeight="1" x14ac:dyDescent="0.15">
      <c r="A12" s="163"/>
      <c r="B12" s="512" t="s">
        <v>123</v>
      </c>
      <c r="C12" s="513"/>
      <c r="D12" s="513"/>
      <c r="E12" s="513"/>
      <c r="F12" s="513"/>
      <c r="G12" s="513"/>
      <c r="H12" s="513"/>
      <c r="I12" s="513"/>
      <c r="J12" s="513"/>
      <c r="K12" s="514"/>
      <c r="L12" s="521" t="s">
        <v>124</v>
      </c>
      <c r="M12" s="522"/>
      <c r="N12" s="522"/>
      <c r="O12" s="522"/>
      <c r="P12" s="522"/>
      <c r="Q12" s="523"/>
      <c r="R12" s="524">
        <v>8140</v>
      </c>
      <c r="S12" s="525"/>
      <c r="T12" s="525"/>
      <c r="U12" s="525"/>
      <c r="V12" s="526"/>
      <c r="W12" s="527" t="s">
        <v>1</v>
      </c>
      <c r="X12" s="465"/>
      <c r="Y12" s="465"/>
      <c r="Z12" s="465"/>
      <c r="AA12" s="465"/>
      <c r="AB12" s="528"/>
      <c r="AC12" s="529" t="s">
        <v>125</v>
      </c>
      <c r="AD12" s="530"/>
      <c r="AE12" s="530"/>
      <c r="AF12" s="530"/>
      <c r="AG12" s="531"/>
      <c r="AH12" s="529" t="s">
        <v>126</v>
      </c>
      <c r="AI12" s="530"/>
      <c r="AJ12" s="530"/>
      <c r="AK12" s="530"/>
      <c r="AL12" s="532"/>
      <c r="AM12" s="463" t="s">
        <v>127</v>
      </c>
      <c r="AN12" s="363"/>
      <c r="AO12" s="363"/>
      <c r="AP12" s="363"/>
      <c r="AQ12" s="363"/>
      <c r="AR12" s="363"/>
      <c r="AS12" s="363"/>
      <c r="AT12" s="364"/>
      <c r="AU12" s="464" t="s">
        <v>90</v>
      </c>
      <c r="AV12" s="465"/>
      <c r="AW12" s="465"/>
      <c r="AX12" s="465"/>
      <c r="AY12" s="420" t="s">
        <v>128</v>
      </c>
      <c r="AZ12" s="421"/>
      <c r="BA12" s="421"/>
      <c r="BB12" s="421"/>
      <c r="BC12" s="421"/>
      <c r="BD12" s="421"/>
      <c r="BE12" s="421"/>
      <c r="BF12" s="421"/>
      <c r="BG12" s="421"/>
      <c r="BH12" s="421"/>
      <c r="BI12" s="421"/>
      <c r="BJ12" s="421"/>
      <c r="BK12" s="421"/>
      <c r="BL12" s="421"/>
      <c r="BM12" s="422"/>
      <c r="BN12" s="406">
        <v>215580</v>
      </c>
      <c r="BO12" s="407"/>
      <c r="BP12" s="407"/>
      <c r="BQ12" s="407"/>
      <c r="BR12" s="407"/>
      <c r="BS12" s="407"/>
      <c r="BT12" s="407"/>
      <c r="BU12" s="408"/>
      <c r="BV12" s="406">
        <v>105849</v>
      </c>
      <c r="BW12" s="407"/>
      <c r="BX12" s="407"/>
      <c r="BY12" s="407"/>
      <c r="BZ12" s="407"/>
      <c r="CA12" s="407"/>
      <c r="CB12" s="407"/>
      <c r="CC12" s="408"/>
      <c r="CD12" s="446" t="s">
        <v>129</v>
      </c>
      <c r="CE12" s="366"/>
      <c r="CF12" s="366"/>
      <c r="CG12" s="366"/>
      <c r="CH12" s="366"/>
      <c r="CI12" s="366"/>
      <c r="CJ12" s="366"/>
      <c r="CK12" s="366"/>
      <c r="CL12" s="366"/>
      <c r="CM12" s="366"/>
      <c r="CN12" s="366"/>
      <c r="CO12" s="366"/>
      <c r="CP12" s="366"/>
      <c r="CQ12" s="366"/>
      <c r="CR12" s="366"/>
      <c r="CS12" s="447"/>
      <c r="CT12" s="509" t="s">
        <v>122</v>
      </c>
      <c r="CU12" s="510"/>
      <c r="CV12" s="510"/>
      <c r="CW12" s="510"/>
      <c r="CX12" s="510"/>
      <c r="CY12" s="510"/>
      <c r="CZ12" s="510"/>
      <c r="DA12" s="511"/>
      <c r="DB12" s="509" t="s">
        <v>122</v>
      </c>
      <c r="DC12" s="510"/>
      <c r="DD12" s="510"/>
      <c r="DE12" s="510"/>
      <c r="DF12" s="510"/>
      <c r="DG12" s="510"/>
      <c r="DH12" s="510"/>
      <c r="DI12" s="511"/>
    </row>
    <row r="13" spans="1:119" ht="18.75" customHeight="1" x14ac:dyDescent="0.15">
      <c r="A13" s="163"/>
      <c r="B13" s="515"/>
      <c r="C13" s="516"/>
      <c r="D13" s="516"/>
      <c r="E13" s="516"/>
      <c r="F13" s="516"/>
      <c r="G13" s="516"/>
      <c r="H13" s="516"/>
      <c r="I13" s="516"/>
      <c r="J13" s="516"/>
      <c r="K13" s="517"/>
      <c r="L13" s="178"/>
      <c r="M13" s="490" t="s">
        <v>130</v>
      </c>
      <c r="N13" s="491"/>
      <c r="O13" s="491"/>
      <c r="P13" s="491"/>
      <c r="Q13" s="492"/>
      <c r="R13" s="493">
        <v>7848</v>
      </c>
      <c r="S13" s="494"/>
      <c r="T13" s="494"/>
      <c r="U13" s="494"/>
      <c r="V13" s="495"/>
      <c r="W13" s="496" t="s">
        <v>131</v>
      </c>
      <c r="X13" s="392"/>
      <c r="Y13" s="392"/>
      <c r="Z13" s="392"/>
      <c r="AA13" s="392"/>
      <c r="AB13" s="393"/>
      <c r="AC13" s="359">
        <v>200</v>
      </c>
      <c r="AD13" s="360"/>
      <c r="AE13" s="360"/>
      <c r="AF13" s="360"/>
      <c r="AG13" s="361"/>
      <c r="AH13" s="359">
        <v>269</v>
      </c>
      <c r="AI13" s="360"/>
      <c r="AJ13" s="360"/>
      <c r="AK13" s="360"/>
      <c r="AL13" s="419"/>
      <c r="AM13" s="463" t="s">
        <v>132</v>
      </c>
      <c r="AN13" s="363"/>
      <c r="AO13" s="363"/>
      <c r="AP13" s="363"/>
      <c r="AQ13" s="363"/>
      <c r="AR13" s="363"/>
      <c r="AS13" s="363"/>
      <c r="AT13" s="364"/>
      <c r="AU13" s="464" t="s">
        <v>114</v>
      </c>
      <c r="AV13" s="465"/>
      <c r="AW13" s="465"/>
      <c r="AX13" s="465"/>
      <c r="AY13" s="420" t="s">
        <v>133</v>
      </c>
      <c r="AZ13" s="421"/>
      <c r="BA13" s="421"/>
      <c r="BB13" s="421"/>
      <c r="BC13" s="421"/>
      <c r="BD13" s="421"/>
      <c r="BE13" s="421"/>
      <c r="BF13" s="421"/>
      <c r="BG13" s="421"/>
      <c r="BH13" s="421"/>
      <c r="BI13" s="421"/>
      <c r="BJ13" s="421"/>
      <c r="BK13" s="421"/>
      <c r="BL13" s="421"/>
      <c r="BM13" s="422"/>
      <c r="BN13" s="406">
        <v>-228642</v>
      </c>
      <c r="BO13" s="407"/>
      <c r="BP13" s="407"/>
      <c r="BQ13" s="407"/>
      <c r="BR13" s="407"/>
      <c r="BS13" s="407"/>
      <c r="BT13" s="407"/>
      <c r="BU13" s="408"/>
      <c r="BV13" s="406">
        <v>-130734</v>
      </c>
      <c r="BW13" s="407"/>
      <c r="BX13" s="407"/>
      <c r="BY13" s="407"/>
      <c r="BZ13" s="407"/>
      <c r="CA13" s="407"/>
      <c r="CB13" s="407"/>
      <c r="CC13" s="408"/>
      <c r="CD13" s="446" t="s">
        <v>134</v>
      </c>
      <c r="CE13" s="366"/>
      <c r="CF13" s="366"/>
      <c r="CG13" s="366"/>
      <c r="CH13" s="366"/>
      <c r="CI13" s="366"/>
      <c r="CJ13" s="366"/>
      <c r="CK13" s="366"/>
      <c r="CL13" s="366"/>
      <c r="CM13" s="366"/>
      <c r="CN13" s="366"/>
      <c r="CO13" s="366"/>
      <c r="CP13" s="366"/>
      <c r="CQ13" s="366"/>
      <c r="CR13" s="366"/>
      <c r="CS13" s="447"/>
      <c r="CT13" s="403">
        <v>8.1</v>
      </c>
      <c r="CU13" s="404"/>
      <c r="CV13" s="404"/>
      <c r="CW13" s="404"/>
      <c r="CX13" s="404"/>
      <c r="CY13" s="404"/>
      <c r="CZ13" s="404"/>
      <c r="DA13" s="405"/>
      <c r="DB13" s="403">
        <v>8</v>
      </c>
      <c r="DC13" s="404"/>
      <c r="DD13" s="404"/>
      <c r="DE13" s="404"/>
      <c r="DF13" s="404"/>
      <c r="DG13" s="404"/>
      <c r="DH13" s="404"/>
      <c r="DI13" s="405"/>
    </row>
    <row r="14" spans="1:119" ht="18.75" customHeight="1" thickBot="1" x14ac:dyDescent="0.2">
      <c r="A14" s="163"/>
      <c r="B14" s="515"/>
      <c r="C14" s="516"/>
      <c r="D14" s="516"/>
      <c r="E14" s="516"/>
      <c r="F14" s="516"/>
      <c r="G14" s="516"/>
      <c r="H14" s="516"/>
      <c r="I14" s="516"/>
      <c r="J14" s="516"/>
      <c r="K14" s="517"/>
      <c r="L14" s="480" t="s">
        <v>135</v>
      </c>
      <c r="M14" s="533"/>
      <c r="N14" s="533"/>
      <c r="O14" s="533"/>
      <c r="P14" s="533"/>
      <c r="Q14" s="534"/>
      <c r="R14" s="493">
        <v>8294</v>
      </c>
      <c r="S14" s="494"/>
      <c r="T14" s="494"/>
      <c r="U14" s="494"/>
      <c r="V14" s="495"/>
      <c r="W14" s="497"/>
      <c r="X14" s="395"/>
      <c r="Y14" s="395"/>
      <c r="Z14" s="395"/>
      <c r="AA14" s="395"/>
      <c r="AB14" s="396"/>
      <c r="AC14" s="486">
        <v>5</v>
      </c>
      <c r="AD14" s="487"/>
      <c r="AE14" s="487"/>
      <c r="AF14" s="487"/>
      <c r="AG14" s="488"/>
      <c r="AH14" s="486">
        <v>6.2</v>
      </c>
      <c r="AI14" s="487"/>
      <c r="AJ14" s="487"/>
      <c r="AK14" s="487"/>
      <c r="AL14" s="489"/>
      <c r="AM14" s="463"/>
      <c r="AN14" s="363"/>
      <c r="AO14" s="363"/>
      <c r="AP14" s="363"/>
      <c r="AQ14" s="363"/>
      <c r="AR14" s="363"/>
      <c r="AS14" s="363"/>
      <c r="AT14" s="364"/>
      <c r="AU14" s="464"/>
      <c r="AV14" s="465"/>
      <c r="AW14" s="465"/>
      <c r="AX14" s="465"/>
      <c r="AY14" s="420"/>
      <c r="AZ14" s="421"/>
      <c r="BA14" s="421"/>
      <c r="BB14" s="421"/>
      <c r="BC14" s="421"/>
      <c r="BD14" s="421"/>
      <c r="BE14" s="421"/>
      <c r="BF14" s="421"/>
      <c r="BG14" s="421"/>
      <c r="BH14" s="421"/>
      <c r="BI14" s="421"/>
      <c r="BJ14" s="421"/>
      <c r="BK14" s="421"/>
      <c r="BL14" s="421"/>
      <c r="BM14" s="422"/>
      <c r="BN14" s="406"/>
      <c r="BO14" s="407"/>
      <c r="BP14" s="407"/>
      <c r="BQ14" s="407"/>
      <c r="BR14" s="407"/>
      <c r="BS14" s="407"/>
      <c r="BT14" s="407"/>
      <c r="BU14" s="408"/>
      <c r="BV14" s="406"/>
      <c r="BW14" s="407"/>
      <c r="BX14" s="407"/>
      <c r="BY14" s="407"/>
      <c r="BZ14" s="407"/>
      <c r="CA14" s="407"/>
      <c r="CB14" s="407"/>
      <c r="CC14" s="408"/>
      <c r="CD14" s="443" t="s">
        <v>136</v>
      </c>
      <c r="CE14" s="444"/>
      <c r="CF14" s="444"/>
      <c r="CG14" s="444"/>
      <c r="CH14" s="444"/>
      <c r="CI14" s="444"/>
      <c r="CJ14" s="444"/>
      <c r="CK14" s="444"/>
      <c r="CL14" s="444"/>
      <c r="CM14" s="444"/>
      <c r="CN14" s="444"/>
      <c r="CO14" s="444"/>
      <c r="CP14" s="444"/>
      <c r="CQ14" s="444"/>
      <c r="CR14" s="444"/>
      <c r="CS14" s="445"/>
      <c r="CT14" s="503">
        <v>9.8000000000000007</v>
      </c>
      <c r="CU14" s="504"/>
      <c r="CV14" s="504"/>
      <c r="CW14" s="504"/>
      <c r="CX14" s="504"/>
      <c r="CY14" s="504"/>
      <c r="CZ14" s="504"/>
      <c r="DA14" s="505"/>
      <c r="DB14" s="503">
        <v>13.5</v>
      </c>
      <c r="DC14" s="504"/>
      <c r="DD14" s="504"/>
      <c r="DE14" s="504"/>
      <c r="DF14" s="504"/>
      <c r="DG14" s="504"/>
      <c r="DH14" s="504"/>
      <c r="DI14" s="505"/>
    </row>
    <row r="15" spans="1:119" ht="18.75" customHeight="1" x14ac:dyDescent="0.15">
      <c r="A15" s="163"/>
      <c r="B15" s="515"/>
      <c r="C15" s="516"/>
      <c r="D15" s="516"/>
      <c r="E15" s="516"/>
      <c r="F15" s="516"/>
      <c r="G15" s="516"/>
      <c r="H15" s="516"/>
      <c r="I15" s="516"/>
      <c r="J15" s="516"/>
      <c r="K15" s="517"/>
      <c r="L15" s="178"/>
      <c r="M15" s="490" t="s">
        <v>130</v>
      </c>
      <c r="N15" s="491"/>
      <c r="O15" s="491"/>
      <c r="P15" s="491"/>
      <c r="Q15" s="492"/>
      <c r="R15" s="493">
        <v>8025</v>
      </c>
      <c r="S15" s="494"/>
      <c r="T15" s="494"/>
      <c r="U15" s="494"/>
      <c r="V15" s="495"/>
      <c r="W15" s="496" t="s">
        <v>137</v>
      </c>
      <c r="X15" s="392"/>
      <c r="Y15" s="392"/>
      <c r="Z15" s="392"/>
      <c r="AA15" s="392"/>
      <c r="AB15" s="393"/>
      <c r="AC15" s="359">
        <v>1017</v>
      </c>
      <c r="AD15" s="360"/>
      <c r="AE15" s="360"/>
      <c r="AF15" s="360"/>
      <c r="AG15" s="361"/>
      <c r="AH15" s="359">
        <v>990</v>
      </c>
      <c r="AI15" s="360"/>
      <c r="AJ15" s="360"/>
      <c r="AK15" s="360"/>
      <c r="AL15" s="419"/>
      <c r="AM15" s="463"/>
      <c r="AN15" s="363"/>
      <c r="AO15" s="363"/>
      <c r="AP15" s="363"/>
      <c r="AQ15" s="363"/>
      <c r="AR15" s="363"/>
      <c r="AS15" s="363"/>
      <c r="AT15" s="364"/>
      <c r="AU15" s="464"/>
      <c r="AV15" s="465"/>
      <c r="AW15" s="465"/>
      <c r="AX15" s="465"/>
      <c r="AY15" s="432" t="s">
        <v>138</v>
      </c>
      <c r="AZ15" s="433"/>
      <c r="BA15" s="433"/>
      <c r="BB15" s="433"/>
      <c r="BC15" s="433"/>
      <c r="BD15" s="433"/>
      <c r="BE15" s="433"/>
      <c r="BF15" s="433"/>
      <c r="BG15" s="433"/>
      <c r="BH15" s="433"/>
      <c r="BI15" s="433"/>
      <c r="BJ15" s="433"/>
      <c r="BK15" s="433"/>
      <c r="BL15" s="433"/>
      <c r="BM15" s="434"/>
      <c r="BN15" s="435">
        <v>945827</v>
      </c>
      <c r="BO15" s="436"/>
      <c r="BP15" s="436"/>
      <c r="BQ15" s="436"/>
      <c r="BR15" s="436"/>
      <c r="BS15" s="436"/>
      <c r="BT15" s="436"/>
      <c r="BU15" s="437"/>
      <c r="BV15" s="435">
        <v>943798</v>
      </c>
      <c r="BW15" s="436"/>
      <c r="BX15" s="436"/>
      <c r="BY15" s="436"/>
      <c r="BZ15" s="436"/>
      <c r="CA15" s="436"/>
      <c r="CB15" s="436"/>
      <c r="CC15" s="437"/>
      <c r="CD15" s="506" t="s">
        <v>139</v>
      </c>
      <c r="CE15" s="507"/>
      <c r="CF15" s="507"/>
      <c r="CG15" s="507"/>
      <c r="CH15" s="507"/>
      <c r="CI15" s="507"/>
      <c r="CJ15" s="507"/>
      <c r="CK15" s="507"/>
      <c r="CL15" s="507"/>
      <c r="CM15" s="507"/>
      <c r="CN15" s="507"/>
      <c r="CO15" s="507"/>
      <c r="CP15" s="507"/>
      <c r="CQ15" s="507"/>
      <c r="CR15" s="507"/>
      <c r="CS15" s="508"/>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3"/>
      <c r="B16" s="515"/>
      <c r="C16" s="516"/>
      <c r="D16" s="516"/>
      <c r="E16" s="516"/>
      <c r="F16" s="516"/>
      <c r="G16" s="516"/>
      <c r="H16" s="516"/>
      <c r="I16" s="516"/>
      <c r="J16" s="516"/>
      <c r="K16" s="517"/>
      <c r="L16" s="480" t="s">
        <v>140</v>
      </c>
      <c r="M16" s="481"/>
      <c r="N16" s="481"/>
      <c r="O16" s="481"/>
      <c r="P16" s="481"/>
      <c r="Q16" s="482"/>
      <c r="R16" s="483" t="s">
        <v>141</v>
      </c>
      <c r="S16" s="484"/>
      <c r="T16" s="484"/>
      <c r="U16" s="484"/>
      <c r="V16" s="485"/>
      <c r="W16" s="497"/>
      <c r="X16" s="395"/>
      <c r="Y16" s="395"/>
      <c r="Z16" s="395"/>
      <c r="AA16" s="395"/>
      <c r="AB16" s="396"/>
      <c r="AC16" s="486">
        <v>25.3</v>
      </c>
      <c r="AD16" s="487"/>
      <c r="AE16" s="487"/>
      <c r="AF16" s="487"/>
      <c r="AG16" s="488"/>
      <c r="AH16" s="486">
        <v>22.7</v>
      </c>
      <c r="AI16" s="487"/>
      <c r="AJ16" s="487"/>
      <c r="AK16" s="487"/>
      <c r="AL16" s="489"/>
      <c r="AM16" s="463"/>
      <c r="AN16" s="363"/>
      <c r="AO16" s="363"/>
      <c r="AP16" s="363"/>
      <c r="AQ16" s="363"/>
      <c r="AR16" s="363"/>
      <c r="AS16" s="363"/>
      <c r="AT16" s="364"/>
      <c r="AU16" s="464"/>
      <c r="AV16" s="465"/>
      <c r="AW16" s="465"/>
      <c r="AX16" s="465"/>
      <c r="AY16" s="420" t="s">
        <v>142</v>
      </c>
      <c r="AZ16" s="421"/>
      <c r="BA16" s="421"/>
      <c r="BB16" s="421"/>
      <c r="BC16" s="421"/>
      <c r="BD16" s="421"/>
      <c r="BE16" s="421"/>
      <c r="BF16" s="421"/>
      <c r="BG16" s="421"/>
      <c r="BH16" s="421"/>
      <c r="BI16" s="421"/>
      <c r="BJ16" s="421"/>
      <c r="BK16" s="421"/>
      <c r="BL16" s="421"/>
      <c r="BM16" s="422"/>
      <c r="BN16" s="406">
        <v>2764940</v>
      </c>
      <c r="BO16" s="407"/>
      <c r="BP16" s="407"/>
      <c r="BQ16" s="407"/>
      <c r="BR16" s="407"/>
      <c r="BS16" s="407"/>
      <c r="BT16" s="407"/>
      <c r="BU16" s="408"/>
      <c r="BV16" s="406">
        <v>2707721</v>
      </c>
      <c r="BW16" s="407"/>
      <c r="BX16" s="407"/>
      <c r="BY16" s="407"/>
      <c r="BZ16" s="407"/>
      <c r="CA16" s="407"/>
      <c r="CB16" s="407"/>
      <c r="CC16" s="408"/>
      <c r="CD16" s="172"/>
      <c r="CE16" s="438"/>
      <c r="CF16" s="438"/>
      <c r="CG16" s="438"/>
      <c r="CH16" s="438"/>
      <c r="CI16" s="438"/>
      <c r="CJ16" s="438"/>
      <c r="CK16" s="438"/>
      <c r="CL16" s="438"/>
      <c r="CM16" s="438"/>
      <c r="CN16" s="438"/>
      <c r="CO16" s="438"/>
      <c r="CP16" s="438"/>
      <c r="CQ16" s="438"/>
      <c r="CR16" s="438"/>
      <c r="CS16" s="439"/>
      <c r="CT16" s="403"/>
      <c r="CU16" s="404"/>
      <c r="CV16" s="404"/>
      <c r="CW16" s="404"/>
      <c r="CX16" s="404"/>
      <c r="CY16" s="404"/>
      <c r="CZ16" s="404"/>
      <c r="DA16" s="405"/>
      <c r="DB16" s="403"/>
      <c r="DC16" s="404"/>
      <c r="DD16" s="404"/>
      <c r="DE16" s="404"/>
      <c r="DF16" s="404"/>
      <c r="DG16" s="404"/>
      <c r="DH16" s="404"/>
      <c r="DI16" s="405"/>
    </row>
    <row r="17" spans="1:113" ht="18.75" customHeight="1" thickBot="1" x14ac:dyDescent="0.2">
      <c r="A17" s="163"/>
      <c r="B17" s="518"/>
      <c r="C17" s="519"/>
      <c r="D17" s="519"/>
      <c r="E17" s="519"/>
      <c r="F17" s="519"/>
      <c r="G17" s="519"/>
      <c r="H17" s="519"/>
      <c r="I17" s="519"/>
      <c r="J17" s="519"/>
      <c r="K17" s="520"/>
      <c r="L17" s="182"/>
      <c r="M17" s="499" t="s">
        <v>143</v>
      </c>
      <c r="N17" s="500"/>
      <c r="O17" s="500"/>
      <c r="P17" s="500"/>
      <c r="Q17" s="501"/>
      <c r="R17" s="483" t="s">
        <v>144</v>
      </c>
      <c r="S17" s="484"/>
      <c r="T17" s="484"/>
      <c r="U17" s="484"/>
      <c r="V17" s="485"/>
      <c r="W17" s="496" t="s">
        <v>145</v>
      </c>
      <c r="X17" s="392"/>
      <c r="Y17" s="392"/>
      <c r="Z17" s="392"/>
      <c r="AA17" s="392"/>
      <c r="AB17" s="393"/>
      <c r="AC17" s="359">
        <v>2804</v>
      </c>
      <c r="AD17" s="360"/>
      <c r="AE17" s="360"/>
      <c r="AF17" s="360"/>
      <c r="AG17" s="361"/>
      <c r="AH17" s="359">
        <v>3107</v>
      </c>
      <c r="AI17" s="360"/>
      <c r="AJ17" s="360"/>
      <c r="AK17" s="360"/>
      <c r="AL17" s="419"/>
      <c r="AM17" s="463"/>
      <c r="AN17" s="363"/>
      <c r="AO17" s="363"/>
      <c r="AP17" s="363"/>
      <c r="AQ17" s="363"/>
      <c r="AR17" s="363"/>
      <c r="AS17" s="363"/>
      <c r="AT17" s="364"/>
      <c r="AU17" s="464"/>
      <c r="AV17" s="465"/>
      <c r="AW17" s="465"/>
      <c r="AX17" s="465"/>
      <c r="AY17" s="420" t="s">
        <v>146</v>
      </c>
      <c r="AZ17" s="421"/>
      <c r="BA17" s="421"/>
      <c r="BB17" s="421"/>
      <c r="BC17" s="421"/>
      <c r="BD17" s="421"/>
      <c r="BE17" s="421"/>
      <c r="BF17" s="421"/>
      <c r="BG17" s="421"/>
      <c r="BH17" s="421"/>
      <c r="BI17" s="421"/>
      <c r="BJ17" s="421"/>
      <c r="BK17" s="421"/>
      <c r="BL17" s="421"/>
      <c r="BM17" s="422"/>
      <c r="BN17" s="406">
        <v>1189084</v>
      </c>
      <c r="BO17" s="407"/>
      <c r="BP17" s="407"/>
      <c r="BQ17" s="407"/>
      <c r="BR17" s="407"/>
      <c r="BS17" s="407"/>
      <c r="BT17" s="407"/>
      <c r="BU17" s="408"/>
      <c r="BV17" s="406">
        <v>1186500</v>
      </c>
      <c r="BW17" s="407"/>
      <c r="BX17" s="407"/>
      <c r="BY17" s="407"/>
      <c r="BZ17" s="407"/>
      <c r="CA17" s="407"/>
      <c r="CB17" s="407"/>
      <c r="CC17" s="408"/>
      <c r="CD17" s="172"/>
      <c r="CE17" s="438"/>
      <c r="CF17" s="438"/>
      <c r="CG17" s="438"/>
      <c r="CH17" s="438"/>
      <c r="CI17" s="438"/>
      <c r="CJ17" s="438"/>
      <c r="CK17" s="438"/>
      <c r="CL17" s="438"/>
      <c r="CM17" s="438"/>
      <c r="CN17" s="438"/>
      <c r="CO17" s="438"/>
      <c r="CP17" s="438"/>
      <c r="CQ17" s="438"/>
      <c r="CR17" s="438"/>
      <c r="CS17" s="439"/>
      <c r="CT17" s="403"/>
      <c r="CU17" s="404"/>
      <c r="CV17" s="404"/>
      <c r="CW17" s="404"/>
      <c r="CX17" s="404"/>
      <c r="CY17" s="404"/>
      <c r="CZ17" s="404"/>
      <c r="DA17" s="405"/>
      <c r="DB17" s="403"/>
      <c r="DC17" s="404"/>
      <c r="DD17" s="404"/>
      <c r="DE17" s="404"/>
      <c r="DF17" s="404"/>
      <c r="DG17" s="404"/>
      <c r="DH17" s="404"/>
      <c r="DI17" s="405"/>
    </row>
    <row r="18" spans="1:113" ht="18.75" customHeight="1" thickBot="1" x14ac:dyDescent="0.2">
      <c r="A18" s="163"/>
      <c r="B18" s="456" t="s">
        <v>147</v>
      </c>
      <c r="C18" s="457"/>
      <c r="D18" s="457"/>
      <c r="E18" s="458"/>
      <c r="F18" s="458"/>
      <c r="G18" s="458"/>
      <c r="H18" s="458"/>
      <c r="I18" s="458"/>
      <c r="J18" s="458"/>
      <c r="K18" s="458"/>
      <c r="L18" s="459">
        <v>8.4700000000000006</v>
      </c>
      <c r="M18" s="459"/>
      <c r="N18" s="459"/>
      <c r="O18" s="459"/>
      <c r="P18" s="459"/>
      <c r="Q18" s="459"/>
      <c r="R18" s="460"/>
      <c r="S18" s="460"/>
      <c r="T18" s="460"/>
      <c r="U18" s="460"/>
      <c r="V18" s="461"/>
      <c r="W18" s="477"/>
      <c r="X18" s="478"/>
      <c r="Y18" s="478"/>
      <c r="Z18" s="478"/>
      <c r="AA18" s="478"/>
      <c r="AB18" s="502"/>
      <c r="AC18" s="376">
        <v>69.7</v>
      </c>
      <c r="AD18" s="377"/>
      <c r="AE18" s="377"/>
      <c r="AF18" s="377"/>
      <c r="AG18" s="462"/>
      <c r="AH18" s="376">
        <v>71.2</v>
      </c>
      <c r="AI18" s="377"/>
      <c r="AJ18" s="377"/>
      <c r="AK18" s="377"/>
      <c r="AL18" s="378"/>
      <c r="AM18" s="463"/>
      <c r="AN18" s="363"/>
      <c r="AO18" s="363"/>
      <c r="AP18" s="363"/>
      <c r="AQ18" s="363"/>
      <c r="AR18" s="363"/>
      <c r="AS18" s="363"/>
      <c r="AT18" s="364"/>
      <c r="AU18" s="464"/>
      <c r="AV18" s="465"/>
      <c r="AW18" s="465"/>
      <c r="AX18" s="465"/>
      <c r="AY18" s="420" t="s">
        <v>148</v>
      </c>
      <c r="AZ18" s="421"/>
      <c r="BA18" s="421"/>
      <c r="BB18" s="421"/>
      <c r="BC18" s="421"/>
      <c r="BD18" s="421"/>
      <c r="BE18" s="421"/>
      <c r="BF18" s="421"/>
      <c r="BG18" s="421"/>
      <c r="BH18" s="421"/>
      <c r="BI18" s="421"/>
      <c r="BJ18" s="421"/>
      <c r="BK18" s="421"/>
      <c r="BL18" s="421"/>
      <c r="BM18" s="422"/>
      <c r="BN18" s="406">
        <v>2767097</v>
      </c>
      <c r="BO18" s="407"/>
      <c r="BP18" s="407"/>
      <c r="BQ18" s="407"/>
      <c r="BR18" s="407"/>
      <c r="BS18" s="407"/>
      <c r="BT18" s="407"/>
      <c r="BU18" s="408"/>
      <c r="BV18" s="406">
        <v>2754456</v>
      </c>
      <c r="BW18" s="407"/>
      <c r="BX18" s="407"/>
      <c r="BY18" s="407"/>
      <c r="BZ18" s="407"/>
      <c r="CA18" s="407"/>
      <c r="CB18" s="407"/>
      <c r="CC18" s="408"/>
      <c r="CD18" s="172"/>
      <c r="CE18" s="438"/>
      <c r="CF18" s="438"/>
      <c r="CG18" s="438"/>
      <c r="CH18" s="438"/>
      <c r="CI18" s="438"/>
      <c r="CJ18" s="438"/>
      <c r="CK18" s="438"/>
      <c r="CL18" s="438"/>
      <c r="CM18" s="438"/>
      <c r="CN18" s="438"/>
      <c r="CO18" s="438"/>
      <c r="CP18" s="438"/>
      <c r="CQ18" s="438"/>
      <c r="CR18" s="438"/>
      <c r="CS18" s="439"/>
      <c r="CT18" s="403"/>
      <c r="CU18" s="404"/>
      <c r="CV18" s="404"/>
      <c r="CW18" s="404"/>
      <c r="CX18" s="404"/>
      <c r="CY18" s="404"/>
      <c r="CZ18" s="404"/>
      <c r="DA18" s="405"/>
      <c r="DB18" s="403"/>
      <c r="DC18" s="404"/>
      <c r="DD18" s="404"/>
      <c r="DE18" s="404"/>
      <c r="DF18" s="404"/>
      <c r="DG18" s="404"/>
      <c r="DH18" s="404"/>
      <c r="DI18" s="405"/>
    </row>
    <row r="19" spans="1:113" ht="18.75" customHeight="1" thickBot="1" x14ac:dyDescent="0.2">
      <c r="A19" s="163"/>
      <c r="B19" s="456" t="s">
        <v>149</v>
      </c>
      <c r="C19" s="457"/>
      <c r="D19" s="457"/>
      <c r="E19" s="458"/>
      <c r="F19" s="458"/>
      <c r="G19" s="458"/>
      <c r="H19" s="458"/>
      <c r="I19" s="458"/>
      <c r="J19" s="458"/>
      <c r="K19" s="458"/>
      <c r="L19" s="466">
        <v>1000</v>
      </c>
      <c r="M19" s="466"/>
      <c r="N19" s="466"/>
      <c r="O19" s="466"/>
      <c r="P19" s="466"/>
      <c r="Q19" s="466"/>
      <c r="R19" s="467"/>
      <c r="S19" s="467"/>
      <c r="T19" s="467"/>
      <c r="U19" s="467"/>
      <c r="V19" s="468"/>
      <c r="W19" s="475"/>
      <c r="X19" s="476"/>
      <c r="Y19" s="476"/>
      <c r="Z19" s="476"/>
      <c r="AA19" s="476"/>
      <c r="AB19" s="476"/>
      <c r="AC19" s="479"/>
      <c r="AD19" s="479"/>
      <c r="AE19" s="479"/>
      <c r="AF19" s="479"/>
      <c r="AG19" s="479"/>
      <c r="AH19" s="479"/>
      <c r="AI19" s="479"/>
      <c r="AJ19" s="479"/>
      <c r="AK19" s="479"/>
      <c r="AL19" s="498"/>
      <c r="AM19" s="463"/>
      <c r="AN19" s="363"/>
      <c r="AO19" s="363"/>
      <c r="AP19" s="363"/>
      <c r="AQ19" s="363"/>
      <c r="AR19" s="363"/>
      <c r="AS19" s="363"/>
      <c r="AT19" s="364"/>
      <c r="AU19" s="464"/>
      <c r="AV19" s="465"/>
      <c r="AW19" s="465"/>
      <c r="AX19" s="465"/>
      <c r="AY19" s="420" t="s">
        <v>150</v>
      </c>
      <c r="AZ19" s="421"/>
      <c r="BA19" s="421"/>
      <c r="BB19" s="421"/>
      <c r="BC19" s="421"/>
      <c r="BD19" s="421"/>
      <c r="BE19" s="421"/>
      <c r="BF19" s="421"/>
      <c r="BG19" s="421"/>
      <c r="BH19" s="421"/>
      <c r="BI19" s="421"/>
      <c r="BJ19" s="421"/>
      <c r="BK19" s="421"/>
      <c r="BL19" s="421"/>
      <c r="BM19" s="422"/>
      <c r="BN19" s="406">
        <v>3938563</v>
      </c>
      <c r="BO19" s="407"/>
      <c r="BP19" s="407"/>
      <c r="BQ19" s="407"/>
      <c r="BR19" s="407"/>
      <c r="BS19" s="407"/>
      <c r="BT19" s="407"/>
      <c r="BU19" s="408"/>
      <c r="BV19" s="406">
        <v>3844198</v>
      </c>
      <c r="BW19" s="407"/>
      <c r="BX19" s="407"/>
      <c r="BY19" s="407"/>
      <c r="BZ19" s="407"/>
      <c r="CA19" s="407"/>
      <c r="CB19" s="407"/>
      <c r="CC19" s="408"/>
      <c r="CD19" s="172"/>
      <c r="CE19" s="438"/>
      <c r="CF19" s="438"/>
      <c r="CG19" s="438"/>
      <c r="CH19" s="438"/>
      <c r="CI19" s="438"/>
      <c r="CJ19" s="438"/>
      <c r="CK19" s="438"/>
      <c r="CL19" s="438"/>
      <c r="CM19" s="438"/>
      <c r="CN19" s="438"/>
      <c r="CO19" s="438"/>
      <c r="CP19" s="438"/>
      <c r="CQ19" s="438"/>
      <c r="CR19" s="438"/>
      <c r="CS19" s="439"/>
      <c r="CT19" s="403"/>
      <c r="CU19" s="404"/>
      <c r="CV19" s="404"/>
      <c r="CW19" s="404"/>
      <c r="CX19" s="404"/>
      <c r="CY19" s="404"/>
      <c r="CZ19" s="404"/>
      <c r="DA19" s="405"/>
      <c r="DB19" s="403"/>
      <c r="DC19" s="404"/>
      <c r="DD19" s="404"/>
      <c r="DE19" s="404"/>
      <c r="DF19" s="404"/>
      <c r="DG19" s="404"/>
      <c r="DH19" s="404"/>
      <c r="DI19" s="405"/>
    </row>
    <row r="20" spans="1:113" ht="18.75" customHeight="1" thickBot="1" x14ac:dyDescent="0.2">
      <c r="A20" s="163"/>
      <c r="B20" s="456" t="s">
        <v>151</v>
      </c>
      <c r="C20" s="457"/>
      <c r="D20" s="457"/>
      <c r="E20" s="458"/>
      <c r="F20" s="458"/>
      <c r="G20" s="458"/>
      <c r="H20" s="458"/>
      <c r="I20" s="458"/>
      <c r="J20" s="458"/>
      <c r="K20" s="458"/>
      <c r="L20" s="466">
        <v>3675</v>
      </c>
      <c r="M20" s="466"/>
      <c r="N20" s="466"/>
      <c r="O20" s="466"/>
      <c r="P20" s="466"/>
      <c r="Q20" s="466"/>
      <c r="R20" s="467"/>
      <c r="S20" s="467"/>
      <c r="T20" s="467"/>
      <c r="U20" s="467"/>
      <c r="V20" s="468"/>
      <c r="W20" s="477"/>
      <c r="X20" s="478"/>
      <c r="Y20" s="478"/>
      <c r="Z20" s="478"/>
      <c r="AA20" s="478"/>
      <c r="AB20" s="478"/>
      <c r="AC20" s="469"/>
      <c r="AD20" s="469"/>
      <c r="AE20" s="469"/>
      <c r="AF20" s="469"/>
      <c r="AG20" s="469"/>
      <c r="AH20" s="469"/>
      <c r="AI20" s="469"/>
      <c r="AJ20" s="469"/>
      <c r="AK20" s="469"/>
      <c r="AL20" s="470"/>
      <c r="AM20" s="471"/>
      <c r="AN20" s="368"/>
      <c r="AO20" s="368"/>
      <c r="AP20" s="368"/>
      <c r="AQ20" s="368"/>
      <c r="AR20" s="368"/>
      <c r="AS20" s="368"/>
      <c r="AT20" s="369"/>
      <c r="AU20" s="472"/>
      <c r="AV20" s="473"/>
      <c r="AW20" s="473"/>
      <c r="AX20" s="474"/>
      <c r="AY20" s="420"/>
      <c r="AZ20" s="421"/>
      <c r="BA20" s="421"/>
      <c r="BB20" s="421"/>
      <c r="BC20" s="421"/>
      <c r="BD20" s="421"/>
      <c r="BE20" s="421"/>
      <c r="BF20" s="421"/>
      <c r="BG20" s="421"/>
      <c r="BH20" s="421"/>
      <c r="BI20" s="421"/>
      <c r="BJ20" s="421"/>
      <c r="BK20" s="421"/>
      <c r="BL20" s="421"/>
      <c r="BM20" s="422"/>
      <c r="BN20" s="406"/>
      <c r="BO20" s="407"/>
      <c r="BP20" s="407"/>
      <c r="BQ20" s="407"/>
      <c r="BR20" s="407"/>
      <c r="BS20" s="407"/>
      <c r="BT20" s="407"/>
      <c r="BU20" s="408"/>
      <c r="BV20" s="406"/>
      <c r="BW20" s="407"/>
      <c r="BX20" s="407"/>
      <c r="BY20" s="407"/>
      <c r="BZ20" s="407"/>
      <c r="CA20" s="407"/>
      <c r="CB20" s="407"/>
      <c r="CC20" s="408"/>
      <c r="CD20" s="172"/>
      <c r="CE20" s="438"/>
      <c r="CF20" s="438"/>
      <c r="CG20" s="438"/>
      <c r="CH20" s="438"/>
      <c r="CI20" s="438"/>
      <c r="CJ20" s="438"/>
      <c r="CK20" s="438"/>
      <c r="CL20" s="438"/>
      <c r="CM20" s="438"/>
      <c r="CN20" s="438"/>
      <c r="CO20" s="438"/>
      <c r="CP20" s="438"/>
      <c r="CQ20" s="438"/>
      <c r="CR20" s="438"/>
      <c r="CS20" s="439"/>
      <c r="CT20" s="403"/>
      <c r="CU20" s="404"/>
      <c r="CV20" s="404"/>
      <c r="CW20" s="404"/>
      <c r="CX20" s="404"/>
      <c r="CY20" s="404"/>
      <c r="CZ20" s="404"/>
      <c r="DA20" s="405"/>
      <c r="DB20" s="403"/>
      <c r="DC20" s="404"/>
      <c r="DD20" s="404"/>
      <c r="DE20" s="404"/>
      <c r="DF20" s="404"/>
      <c r="DG20" s="404"/>
      <c r="DH20" s="404"/>
      <c r="DI20" s="405"/>
    </row>
    <row r="21" spans="1:113" ht="18.75" customHeight="1" thickBot="1" x14ac:dyDescent="0.2">
      <c r="A21" s="163"/>
      <c r="B21" s="453" t="s">
        <v>152</v>
      </c>
      <c r="C21" s="454"/>
      <c r="D21" s="454"/>
      <c r="E21" s="454"/>
      <c r="F21" s="454"/>
      <c r="G21" s="454"/>
      <c r="H21" s="454"/>
      <c r="I21" s="454"/>
      <c r="J21" s="454"/>
      <c r="K21" s="454"/>
      <c r="L21" s="454"/>
      <c r="M21" s="454"/>
      <c r="N21" s="454"/>
      <c r="O21" s="454"/>
      <c r="P21" s="454"/>
      <c r="Q21" s="454"/>
      <c r="R21" s="454"/>
      <c r="S21" s="454"/>
      <c r="T21" s="454"/>
      <c r="U21" s="454"/>
      <c r="V21" s="454"/>
      <c r="W21" s="454"/>
      <c r="X21" s="454"/>
      <c r="Y21" s="454"/>
      <c r="Z21" s="454"/>
      <c r="AA21" s="454"/>
      <c r="AB21" s="454"/>
      <c r="AC21" s="454"/>
      <c r="AD21" s="454"/>
      <c r="AE21" s="454"/>
      <c r="AF21" s="454"/>
      <c r="AG21" s="454"/>
      <c r="AH21" s="454"/>
      <c r="AI21" s="454"/>
      <c r="AJ21" s="454"/>
      <c r="AK21" s="454"/>
      <c r="AL21" s="454"/>
      <c r="AM21" s="454"/>
      <c r="AN21" s="454"/>
      <c r="AO21" s="454"/>
      <c r="AP21" s="454"/>
      <c r="AQ21" s="454"/>
      <c r="AR21" s="454"/>
      <c r="AS21" s="454"/>
      <c r="AT21" s="454"/>
      <c r="AU21" s="454"/>
      <c r="AV21" s="454"/>
      <c r="AW21" s="454"/>
      <c r="AX21" s="455"/>
      <c r="AY21" s="379"/>
      <c r="AZ21" s="380"/>
      <c r="BA21" s="380"/>
      <c r="BB21" s="380"/>
      <c r="BC21" s="380"/>
      <c r="BD21" s="380"/>
      <c r="BE21" s="380"/>
      <c r="BF21" s="380"/>
      <c r="BG21" s="380"/>
      <c r="BH21" s="380"/>
      <c r="BI21" s="380"/>
      <c r="BJ21" s="380"/>
      <c r="BK21" s="380"/>
      <c r="BL21" s="380"/>
      <c r="BM21" s="381"/>
      <c r="BN21" s="440"/>
      <c r="BO21" s="441"/>
      <c r="BP21" s="441"/>
      <c r="BQ21" s="441"/>
      <c r="BR21" s="441"/>
      <c r="BS21" s="441"/>
      <c r="BT21" s="441"/>
      <c r="BU21" s="442"/>
      <c r="BV21" s="440"/>
      <c r="BW21" s="441"/>
      <c r="BX21" s="441"/>
      <c r="BY21" s="441"/>
      <c r="BZ21" s="441"/>
      <c r="CA21" s="441"/>
      <c r="CB21" s="441"/>
      <c r="CC21" s="442"/>
      <c r="CD21" s="172"/>
      <c r="CE21" s="438"/>
      <c r="CF21" s="438"/>
      <c r="CG21" s="438"/>
      <c r="CH21" s="438"/>
      <c r="CI21" s="438"/>
      <c r="CJ21" s="438"/>
      <c r="CK21" s="438"/>
      <c r="CL21" s="438"/>
      <c r="CM21" s="438"/>
      <c r="CN21" s="438"/>
      <c r="CO21" s="438"/>
      <c r="CP21" s="438"/>
      <c r="CQ21" s="438"/>
      <c r="CR21" s="438"/>
      <c r="CS21" s="439"/>
      <c r="CT21" s="403"/>
      <c r="CU21" s="404"/>
      <c r="CV21" s="404"/>
      <c r="CW21" s="404"/>
      <c r="CX21" s="404"/>
      <c r="CY21" s="404"/>
      <c r="CZ21" s="404"/>
      <c r="DA21" s="405"/>
      <c r="DB21" s="403"/>
      <c r="DC21" s="404"/>
      <c r="DD21" s="404"/>
      <c r="DE21" s="404"/>
      <c r="DF21" s="404"/>
      <c r="DG21" s="404"/>
      <c r="DH21" s="404"/>
      <c r="DI21" s="405"/>
    </row>
    <row r="22" spans="1:113" ht="18.75" customHeight="1" x14ac:dyDescent="0.15">
      <c r="A22" s="163"/>
      <c r="B22" s="382" t="s">
        <v>153</v>
      </c>
      <c r="C22" s="383"/>
      <c r="D22" s="384"/>
      <c r="E22" s="391" t="s">
        <v>1</v>
      </c>
      <c r="F22" s="392"/>
      <c r="G22" s="392"/>
      <c r="H22" s="392"/>
      <c r="I22" s="392"/>
      <c r="J22" s="392"/>
      <c r="K22" s="393"/>
      <c r="L22" s="391" t="s">
        <v>154</v>
      </c>
      <c r="M22" s="392"/>
      <c r="N22" s="392"/>
      <c r="O22" s="392"/>
      <c r="P22" s="393"/>
      <c r="Q22" s="397" t="s">
        <v>155</v>
      </c>
      <c r="R22" s="398"/>
      <c r="S22" s="398"/>
      <c r="T22" s="398"/>
      <c r="U22" s="398"/>
      <c r="V22" s="399"/>
      <c r="W22" s="448" t="s">
        <v>156</v>
      </c>
      <c r="X22" s="383"/>
      <c r="Y22" s="384"/>
      <c r="Z22" s="391" t="s">
        <v>1</v>
      </c>
      <c r="AA22" s="392"/>
      <c r="AB22" s="392"/>
      <c r="AC22" s="392"/>
      <c r="AD22" s="392"/>
      <c r="AE22" s="392"/>
      <c r="AF22" s="392"/>
      <c r="AG22" s="393"/>
      <c r="AH22" s="409" t="s">
        <v>157</v>
      </c>
      <c r="AI22" s="392"/>
      <c r="AJ22" s="392"/>
      <c r="AK22" s="392"/>
      <c r="AL22" s="393"/>
      <c r="AM22" s="409" t="s">
        <v>158</v>
      </c>
      <c r="AN22" s="410"/>
      <c r="AO22" s="410"/>
      <c r="AP22" s="410"/>
      <c r="AQ22" s="410"/>
      <c r="AR22" s="411"/>
      <c r="AS22" s="397" t="s">
        <v>155</v>
      </c>
      <c r="AT22" s="398"/>
      <c r="AU22" s="398"/>
      <c r="AV22" s="398"/>
      <c r="AW22" s="398"/>
      <c r="AX22" s="415"/>
      <c r="AY22" s="432" t="s">
        <v>159</v>
      </c>
      <c r="AZ22" s="433"/>
      <c r="BA22" s="433"/>
      <c r="BB22" s="433"/>
      <c r="BC22" s="433"/>
      <c r="BD22" s="433"/>
      <c r="BE22" s="433"/>
      <c r="BF22" s="433"/>
      <c r="BG22" s="433"/>
      <c r="BH22" s="433"/>
      <c r="BI22" s="433"/>
      <c r="BJ22" s="433"/>
      <c r="BK22" s="433"/>
      <c r="BL22" s="433"/>
      <c r="BM22" s="434"/>
      <c r="BN22" s="435">
        <v>4703260</v>
      </c>
      <c r="BO22" s="436"/>
      <c r="BP22" s="436"/>
      <c r="BQ22" s="436"/>
      <c r="BR22" s="436"/>
      <c r="BS22" s="436"/>
      <c r="BT22" s="436"/>
      <c r="BU22" s="437"/>
      <c r="BV22" s="435">
        <v>4852554</v>
      </c>
      <c r="BW22" s="436"/>
      <c r="BX22" s="436"/>
      <c r="BY22" s="436"/>
      <c r="BZ22" s="436"/>
      <c r="CA22" s="436"/>
      <c r="CB22" s="436"/>
      <c r="CC22" s="437"/>
      <c r="CD22" s="172"/>
      <c r="CE22" s="438"/>
      <c r="CF22" s="438"/>
      <c r="CG22" s="438"/>
      <c r="CH22" s="438"/>
      <c r="CI22" s="438"/>
      <c r="CJ22" s="438"/>
      <c r="CK22" s="438"/>
      <c r="CL22" s="438"/>
      <c r="CM22" s="438"/>
      <c r="CN22" s="438"/>
      <c r="CO22" s="438"/>
      <c r="CP22" s="438"/>
      <c r="CQ22" s="438"/>
      <c r="CR22" s="438"/>
      <c r="CS22" s="439"/>
      <c r="CT22" s="403"/>
      <c r="CU22" s="404"/>
      <c r="CV22" s="404"/>
      <c r="CW22" s="404"/>
      <c r="CX22" s="404"/>
      <c r="CY22" s="404"/>
      <c r="CZ22" s="404"/>
      <c r="DA22" s="405"/>
      <c r="DB22" s="403"/>
      <c r="DC22" s="404"/>
      <c r="DD22" s="404"/>
      <c r="DE22" s="404"/>
      <c r="DF22" s="404"/>
      <c r="DG22" s="404"/>
      <c r="DH22" s="404"/>
      <c r="DI22" s="405"/>
    </row>
    <row r="23" spans="1:113" ht="18.75" customHeight="1" x14ac:dyDescent="0.15">
      <c r="A23" s="163"/>
      <c r="B23" s="385"/>
      <c r="C23" s="386"/>
      <c r="D23" s="387"/>
      <c r="E23" s="394"/>
      <c r="F23" s="395"/>
      <c r="G23" s="395"/>
      <c r="H23" s="395"/>
      <c r="I23" s="395"/>
      <c r="J23" s="395"/>
      <c r="K23" s="396"/>
      <c r="L23" s="394"/>
      <c r="M23" s="395"/>
      <c r="N23" s="395"/>
      <c r="O23" s="395"/>
      <c r="P23" s="396"/>
      <c r="Q23" s="400"/>
      <c r="R23" s="401"/>
      <c r="S23" s="401"/>
      <c r="T23" s="401"/>
      <c r="U23" s="401"/>
      <c r="V23" s="402"/>
      <c r="W23" s="449"/>
      <c r="X23" s="386"/>
      <c r="Y23" s="387"/>
      <c r="Z23" s="394"/>
      <c r="AA23" s="395"/>
      <c r="AB23" s="395"/>
      <c r="AC23" s="395"/>
      <c r="AD23" s="395"/>
      <c r="AE23" s="395"/>
      <c r="AF23" s="395"/>
      <c r="AG23" s="396"/>
      <c r="AH23" s="394"/>
      <c r="AI23" s="395"/>
      <c r="AJ23" s="395"/>
      <c r="AK23" s="395"/>
      <c r="AL23" s="396"/>
      <c r="AM23" s="412"/>
      <c r="AN23" s="413"/>
      <c r="AO23" s="413"/>
      <c r="AP23" s="413"/>
      <c r="AQ23" s="413"/>
      <c r="AR23" s="414"/>
      <c r="AS23" s="400"/>
      <c r="AT23" s="401"/>
      <c r="AU23" s="401"/>
      <c r="AV23" s="401"/>
      <c r="AW23" s="401"/>
      <c r="AX23" s="416"/>
      <c r="AY23" s="420" t="s">
        <v>160</v>
      </c>
      <c r="AZ23" s="421"/>
      <c r="BA23" s="421"/>
      <c r="BB23" s="421"/>
      <c r="BC23" s="421"/>
      <c r="BD23" s="421"/>
      <c r="BE23" s="421"/>
      <c r="BF23" s="421"/>
      <c r="BG23" s="421"/>
      <c r="BH23" s="421"/>
      <c r="BI23" s="421"/>
      <c r="BJ23" s="421"/>
      <c r="BK23" s="421"/>
      <c r="BL23" s="421"/>
      <c r="BM23" s="422"/>
      <c r="BN23" s="406">
        <v>4391554</v>
      </c>
      <c r="BO23" s="407"/>
      <c r="BP23" s="407"/>
      <c r="BQ23" s="407"/>
      <c r="BR23" s="407"/>
      <c r="BS23" s="407"/>
      <c r="BT23" s="407"/>
      <c r="BU23" s="408"/>
      <c r="BV23" s="406">
        <v>4546598</v>
      </c>
      <c r="BW23" s="407"/>
      <c r="BX23" s="407"/>
      <c r="BY23" s="407"/>
      <c r="BZ23" s="407"/>
      <c r="CA23" s="407"/>
      <c r="CB23" s="407"/>
      <c r="CC23" s="408"/>
      <c r="CD23" s="172"/>
      <c r="CE23" s="438"/>
      <c r="CF23" s="438"/>
      <c r="CG23" s="438"/>
      <c r="CH23" s="438"/>
      <c r="CI23" s="438"/>
      <c r="CJ23" s="438"/>
      <c r="CK23" s="438"/>
      <c r="CL23" s="438"/>
      <c r="CM23" s="438"/>
      <c r="CN23" s="438"/>
      <c r="CO23" s="438"/>
      <c r="CP23" s="438"/>
      <c r="CQ23" s="438"/>
      <c r="CR23" s="438"/>
      <c r="CS23" s="439"/>
      <c r="CT23" s="403"/>
      <c r="CU23" s="404"/>
      <c r="CV23" s="404"/>
      <c r="CW23" s="404"/>
      <c r="CX23" s="404"/>
      <c r="CY23" s="404"/>
      <c r="CZ23" s="404"/>
      <c r="DA23" s="405"/>
      <c r="DB23" s="403"/>
      <c r="DC23" s="404"/>
      <c r="DD23" s="404"/>
      <c r="DE23" s="404"/>
      <c r="DF23" s="404"/>
      <c r="DG23" s="404"/>
      <c r="DH23" s="404"/>
      <c r="DI23" s="405"/>
    </row>
    <row r="24" spans="1:113" ht="18.75" customHeight="1" thickBot="1" x14ac:dyDescent="0.2">
      <c r="A24" s="163"/>
      <c r="B24" s="385"/>
      <c r="C24" s="386"/>
      <c r="D24" s="387"/>
      <c r="E24" s="362" t="s">
        <v>161</v>
      </c>
      <c r="F24" s="363"/>
      <c r="G24" s="363"/>
      <c r="H24" s="363"/>
      <c r="I24" s="363"/>
      <c r="J24" s="363"/>
      <c r="K24" s="364"/>
      <c r="L24" s="359">
        <v>1</v>
      </c>
      <c r="M24" s="360"/>
      <c r="N24" s="360"/>
      <c r="O24" s="360"/>
      <c r="P24" s="361"/>
      <c r="Q24" s="359">
        <v>7500</v>
      </c>
      <c r="R24" s="360"/>
      <c r="S24" s="360"/>
      <c r="T24" s="360"/>
      <c r="U24" s="360"/>
      <c r="V24" s="361"/>
      <c r="W24" s="449"/>
      <c r="X24" s="386"/>
      <c r="Y24" s="387"/>
      <c r="Z24" s="362" t="s">
        <v>162</v>
      </c>
      <c r="AA24" s="363"/>
      <c r="AB24" s="363"/>
      <c r="AC24" s="363"/>
      <c r="AD24" s="363"/>
      <c r="AE24" s="363"/>
      <c r="AF24" s="363"/>
      <c r="AG24" s="364"/>
      <c r="AH24" s="359">
        <v>113</v>
      </c>
      <c r="AI24" s="360"/>
      <c r="AJ24" s="360"/>
      <c r="AK24" s="360"/>
      <c r="AL24" s="361"/>
      <c r="AM24" s="359">
        <v>322389</v>
      </c>
      <c r="AN24" s="360"/>
      <c r="AO24" s="360"/>
      <c r="AP24" s="360"/>
      <c r="AQ24" s="360"/>
      <c r="AR24" s="361"/>
      <c r="AS24" s="359">
        <v>2853</v>
      </c>
      <c r="AT24" s="360"/>
      <c r="AU24" s="360"/>
      <c r="AV24" s="360"/>
      <c r="AW24" s="360"/>
      <c r="AX24" s="419"/>
      <c r="AY24" s="379" t="s">
        <v>163</v>
      </c>
      <c r="AZ24" s="380"/>
      <c r="BA24" s="380"/>
      <c r="BB24" s="380"/>
      <c r="BC24" s="380"/>
      <c r="BD24" s="380"/>
      <c r="BE24" s="380"/>
      <c r="BF24" s="380"/>
      <c r="BG24" s="380"/>
      <c r="BH24" s="380"/>
      <c r="BI24" s="380"/>
      <c r="BJ24" s="380"/>
      <c r="BK24" s="380"/>
      <c r="BL24" s="380"/>
      <c r="BM24" s="381"/>
      <c r="BN24" s="406">
        <v>3254354</v>
      </c>
      <c r="BO24" s="407"/>
      <c r="BP24" s="407"/>
      <c r="BQ24" s="407"/>
      <c r="BR24" s="407"/>
      <c r="BS24" s="407"/>
      <c r="BT24" s="407"/>
      <c r="BU24" s="408"/>
      <c r="BV24" s="406">
        <v>3233192</v>
      </c>
      <c r="BW24" s="407"/>
      <c r="BX24" s="407"/>
      <c r="BY24" s="407"/>
      <c r="BZ24" s="407"/>
      <c r="CA24" s="407"/>
      <c r="CB24" s="407"/>
      <c r="CC24" s="408"/>
      <c r="CD24" s="172"/>
      <c r="CE24" s="438"/>
      <c r="CF24" s="438"/>
      <c r="CG24" s="438"/>
      <c r="CH24" s="438"/>
      <c r="CI24" s="438"/>
      <c r="CJ24" s="438"/>
      <c r="CK24" s="438"/>
      <c r="CL24" s="438"/>
      <c r="CM24" s="438"/>
      <c r="CN24" s="438"/>
      <c r="CO24" s="438"/>
      <c r="CP24" s="438"/>
      <c r="CQ24" s="438"/>
      <c r="CR24" s="438"/>
      <c r="CS24" s="439"/>
      <c r="CT24" s="403"/>
      <c r="CU24" s="404"/>
      <c r="CV24" s="404"/>
      <c r="CW24" s="404"/>
      <c r="CX24" s="404"/>
      <c r="CY24" s="404"/>
      <c r="CZ24" s="404"/>
      <c r="DA24" s="405"/>
      <c r="DB24" s="403"/>
      <c r="DC24" s="404"/>
      <c r="DD24" s="404"/>
      <c r="DE24" s="404"/>
      <c r="DF24" s="404"/>
      <c r="DG24" s="404"/>
      <c r="DH24" s="404"/>
      <c r="DI24" s="405"/>
    </row>
    <row r="25" spans="1:113" ht="18.75" customHeight="1" x14ac:dyDescent="0.15">
      <c r="A25" s="163"/>
      <c r="B25" s="385"/>
      <c r="C25" s="386"/>
      <c r="D25" s="387"/>
      <c r="E25" s="362" t="s">
        <v>164</v>
      </c>
      <c r="F25" s="363"/>
      <c r="G25" s="363"/>
      <c r="H25" s="363"/>
      <c r="I25" s="363"/>
      <c r="J25" s="363"/>
      <c r="K25" s="364"/>
      <c r="L25" s="359">
        <v>1</v>
      </c>
      <c r="M25" s="360"/>
      <c r="N25" s="360"/>
      <c r="O25" s="360"/>
      <c r="P25" s="361"/>
      <c r="Q25" s="359">
        <v>5760</v>
      </c>
      <c r="R25" s="360"/>
      <c r="S25" s="360"/>
      <c r="T25" s="360"/>
      <c r="U25" s="360"/>
      <c r="V25" s="361"/>
      <c r="W25" s="449"/>
      <c r="X25" s="386"/>
      <c r="Y25" s="387"/>
      <c r="Z25" s="362" t="s">
        <v>165</v>
      </c>
      <c r="AA25" s="363"/>
      <c r="AB25" s="363"/>
      <c r="AC25" s="363"/>
      <c r="AD25" s="363"/>
      <c r="AE25" s="363"/>
      <c r="AF25" s="363"/>
      <c r="AG25" s="364"/>
      <c r="AH25" s="359" t="s">
        <v>122</v>
      </c>
      <c r="AI25" s="360"/>
      <c r="AJ25" s="360"/>
      <c r="AK25" s="360"/>
      <c r="AL25" s="361"/>
      <c r="AM25" s="359" t="s">
        <v>122</v>
      </c>
      <c r="AN25" s="360"/>
      <c r="AO25" s="360"/>
      <c r="AP25" s="360"/>
      <c r="AQ25" s="360"/>
      <c r="AR25" s="361"/>
      <c r="AS25" s="359" t="s">
        <v>122</v>
      </c>
      <c r="AT25" s="360"/>
      <c r="AU25" s="360"/>
      <c r="AV25" s="360"/>
      <c r="AW25" s="360"/>
      <c r="AX25" s="419"/>
      <c r="AY25" s="432" t="s">
        <v>166</v>
      </c>
      <c r="AZ25" s="433"/>
      <c r="BA25" s="433"/>
      <c r="BB25" s="433"/>
      <c r="BC25" s="433"/>
      <c r="BD25" s="433"/>
      <c r="BE25" s="433"/>
      <c r="BF25" s="433"/>
      <c r="BG25" s="433"/>
      <c r="BH25" s="433"/>
      <c r="BI25" s="433"/>
      <c r="BJ25" s="433"/>
      <c r="BK25" s="433"/>
      <c r="BL25" s="433"/>
      <c r="BM25" s="434"/>
      <c r="BN25" s="435">
        <v>584038</v>
      </c>
      <c r="BO25" s="436"/>
      <c r="BP25" s="436"/>
      <c r="BQ25" s="436"/>
      <c r="BR25" s="436"/>
      <c r="BS25" s="436"/>
      <c r="BT25" s="436"/>
      <c r="BU25" s="437"/>
      <c r="BV25" s="435">
        <v>641428</v>
      </c>
      <c r="BW25" s="436"/>
      <c r="BX25" s="436"/>
      <c r="BY25" s="436"/>
      <c r="BZ25" s="436"/>
      <c r="CA25" s="436"/>
      <c r="CB25" s="436"/>
      <c r="CC25" s="437"/>
      <c r="CD25" s="172"/>
      <c r="CE25" s="438"/>
      <c r="CF25" s="438"/>
      <c r="CG25" s="438"/>
      <c r="CH25" s="438"/>
      <c r="CI25" s="438"/>
      <c r="CJ25" s="438"/>
      <c r="CK25" s="438"/>
      <c r="CL25" s="438"/>
      <c r="CM25" s="438"/>
      <c r="CN25" s="438"/>
      <c r="CO25" s="438"/>
      <c r="CP25" s="438"/>
      <c r="CQ25" s="438"/>
      <c r="CR25" s="438"/>
      <c r="CS25" s="439"/>
      <c r="CT25" s="403"/>
      <c r="CU25" s="404"/>
      <c r="CV25" s="404"/>
      <c r="CW25" s="404"/>
      <c r="CX25" s="404"/>
      <c r="CY25" s="404"/>
      <c r="CZ25" s="404"/>
      <c r="DA25" s="405"/>
      <c r="DB25" s="403"/>
      <c r="DC25" s="404"/>
      <c r="DD25" s="404"/>
      <c r="DE25" s="404"/>
      <c r="DF25" s="404"/>
      <c r="DG25" s="404"/>
      <c r="DH25" s="404"/>
      <c r="DI25" s="405"/>
    </row>
    <row r="26" spans="1:113" ht="18.75" customHeight="1" x14ac:dyDescent="0.15">
      <c r="A26" s="163"/>
      <c r="B26" s="385"/>
      <c r="C26" s="386"/>
      <c r="D26" s="387"/>
      <c r="E26" s="362" t="s">
        <v>167</v>
      </c>
      <c r="F26" s="363"/>
      <c r="G26" s="363"/>
      <c r="H26" s="363"/>
      <c r="I26" s="363"/>
      <c r="J26" s="363"/>
      <c r="K26" s="364"/>
      <c r="L26" s="359">
        <v>1</v>
      </c>
      <c r="M26" s="360"/>
      <c r="N26" s="360"/>
      <c r="O26" s="360"/>
      <c r="P26" s="361"/>
      <c r="Q26" s="359">
        <v>5200</v>
      </c>
      <c r="R26" s="360"/>
      <c r="S26" s="360"/>
      <c r="T26" s="360"/>
      <c r="U26" s="360"/>
      <c r="V26" s="361"/>
      <c r="W26" s="449"/>
      <c r="X26" s="386"/>
      <c r="Y26" s="387"/>
      <c r="Z26" s="362" t="s">
        <v>168</v>
      </c>
      <c r="AA26" s="417"/>
      <c r="AB26" s="417"/>
      <c r="AC26" s="417"/>
      <c r="AD26" s="417"/>
      <c r="AE26" s="417"/>
      <c r="AF26" s="417"/>
      <c r="AG26" s="418"/>
      <c r="AH26" s="359">
        <v>8</v>
      </c>
      <c r="AI26" s="360"/>
      <c r="AJ26" s="360"/>
      <c r="AK26" s="360"/>
      <c r="AL26" s="361"/>
      <c r="AM26" s="359">
        <v>22880</v>
      </c>
      <c r="AN26" s="360"/>
      <c r="AO26" s="360"/>
      <c r="AP26" s="360"/>
      <c r="AQ26" s="360"/>
      <c r="AR26" s="361"/>
      <c r="AS26" s="359">
        <v>2860</v>
      </c>
      <c r="AT26" s="360"/>
      <c r="AU26" s="360"/>
      <c r="AV26" s="360"/>
      <c r="AW26" s="360"/>
      <c r="AX26" s="419"/>
      <c r="AY26" s="446" t="s">
        <v>169</v>
      </c>
      <c r="AZ26" s="366"/>
      <c r="BA26" s="366"/>
      <c r="BB26" s="366"/>
      <c r="BC26" s="366"/>
      <c r="BD26" s="366"/>
      <c r="BE26" s="366"/>
      <c r="BF26" s="366"/>
      <c r="BG26" s="366"/>
      <c r="BH26" s="366"/>
      <c r="BI26" s="366"/>
      <c r="BJ26" s="366"/>
      <c r="BK26" s="366"/>
      <c r="BL26" s="366"/>
      <c r="BM26" s="447"/>
      <c r="BN26" s="406">
        <v>18589</v>
      </c>
      <c r="BO26" s="407"/>
      <c r="BP26" s="407"/>
      <c r="BQ26" s="407"/>
      <c r="BR26" s="407"/>
      <c r="BS26" s="407"/>
      <c r="BT26" s="407"/>
      <c r="BU26" s="408"/>
      <c r="BV26" s="406">
        <v>18700</v>
      </c>
      <c r="BW26" s="407"/>
      <c r="BX26" s="407"/>
      <c r="BY26" s="407"/>
      <c r="BZ26" s="407"/>
      <c r="CA26" s="407"/>
      <c r="CB26" s="407"/>
      <c r="CC26" s="408"/>
      <c r="CD26" s="172"/>
      <c r="CE26" s="438"/>
      <c r="CF26" s="438"/>
      <c r="CG26" s="438"/>
      <c r="CH26" s="438"/>
      <c r="CI26" s="438"/>
      <c r="CJ26" s="438"/>
      <c r="CK26" s="438"/>
      <c r="CL26" s="438"/>
      <c r="CM26" s="438"/>
      <c r="CN26" s="438"/>
      <c r="CO26" s="438"/>
      <c r="CP26" s="438"/>
      <c r="CQ26" s="438"/>
      <c r="CR26" s="438"/>
      <c r="CS26" s="439"/>
      <c r="CT26" s="403"/>
      <c r="CU26" s="404"/>
      <c r="CV26" s="404"/>
      <c r="CW26" s="404"/>
      <c r="CX26" s="404"/>
      <c r="CY26" s="404"/>
      <c r="CZ26" s="404"/>
      <c r="DA26" s="405"/>
      <c r="DB26" s="403"/>
      <c r="DC26" s="404"/>
      <c r="DD26" s="404"/>
      <c r="DE26" s="404"/>
      <c r="DF26" s="404"/>
      <c r="DG26" s="404"/>
      <c r="DH26" s="404"/>
      <c r="DI26" s="405"/>
    </row>
    <row r="27" spans="1:113" ht="18.75" customHeight="1" thickBot="1" x14ac:dyDescent="0.2">
      <c r="A27" s="163"/>
      <c r="B27" s="385"/>
      <c r="C27" s="386"/>
      <c r="D27" s="387"/>
      <c r="E27" s="362" t="s">
        <v>170</v>
      </c>
      <c r="F27" s="363"/>
      <c r="G27" s="363"/>
      <c r="H27" s="363"/>
      <c r="I27" s="363"/>
      <c r="J27" s="363"/>
      <c r="K27" s="364"/>
      <c r="L27" s="359">
        <v>1</v>
      </c>
      <c r="M27" s="360"/>
      <c r="N27" s="360"/>
      <c r="O27" s="360"/>
      <c r="P27" s="361"/>
      <c r="Q27" s="359">
        <v>3290</v>
      </c>
      <c r="R27" s="360"/>
      <c r="S27" s="360"/>
      <c r="T27" s="360"/>
      <c r="U27" s="360"/>
      <c r="V27" s="361"/>
      <c r="W27" s="449"/>
      <c r="X27" s="386"/>
      <c r="Y27" s="387"/>
      <c r="Z27" s="362" t="s">
        <v>171</v>
      </c>
      <c r="AA27" s="363"/>
      <c r="AB27" s="363"/>
      <c r="AC27" s="363"/>
      <c r="AD27" s="363"/>
      <c r="AE27" s="363"/>
      <c r="AF27" s="363"/>
      <c r="AG27" s="364"/>
      <c r="AH27" s="359">
        <v>1</v>
      </c>
      <c r="AI27" s="360"/>
      <c r="AJ27" s="360"/>
      <c r="AK27" s="360"/>
      <c r="AL27" s="361"/>
      <c r="AM27" s="359" t="s">
        <v>172</v>
      </c>
      <c r="AN27" s="360"/>
      <c r="AO27" s="360"/>
      <c r="AP27" s="360"/>
      <c r="AQ27" s="360"/>
      <c r="AR27" s="361"/>
      <c r="AS27" s="359" t="s">
        <v>172</v>
      </c>
      <c r="AT27" s="360"/>
      <c r="AU27" s="360"/>
      <c r="AV27" s="360"/>
      <c r="AW27" s="360"/>
      <c r="AX27" s="419"/>
      <c r="AY27" s="443" t="s">
        <v>173</v>
      </c>
      <c r="AZ27" s="444"/>
      <c r="BA27" s="444"/>
      <c r="BB27" s="444"/>
      <c r="BC27" s="444"/>
      <c r="BD27" s="444"/>
      <c r="BE27" s="444"/>
      <c r="BF27" s="444"/>
      <c r="BG27" s="444"/>
      <c r="BH27" s="444"/>
      <c r="BI27" s="444"/>
      <c r="BJ27" s="444"/>
      <c r="BK27" s="444"/>
      <c r="BL27" s="444"/>
      <c r="BM27" s="445"/>
      <c r="BN27" s="440">
        <v>130424</v>
      </c>
      <c r="BO27" s="441"/>
      <c r="BP27" s="441"/>
      <c r="BQ27" s="441"/>
      <c r="BR27" s="441"/>
      <c r="BS27" s="441"/>
      <c r="BT27" s="441"/>
      <c r="BU27" s="442"/>
      <c r="BV27" s="440">
        <v>130424</v>
      </c>
      <c r="BW27" s="441"/>
      <c r="BX27" s="441"/>
      <c r="BY27" s="441"/>
      <c r="BZ27" s="441"/>
      <c r="CA27" s="441"/>
      <c r="CB27" s="441"/>
      <c r="CC27" s="442"/>
      <c r="CD27" s="166"/>
      <c r="CE27" s="438"/>
      <c r="CF27" s="438"/>
      <c r="CG27" s="438"/>
      <c r="CH27" s="438"/>
      <c r="CI27" s="438"/>
      <c r="CJ27" s="438"/>
      <c r="CK27" s="438"/>
      <c r="CL27" s="438"/>
      <c r="CM27" s="438"/>
      <c r="CN27" s="438"/>
      <c r="CO27" s="438"/>
      <c r="CP27" s="438"/>
      <c r="CQ27" s="438"/>
      <c r="CR27" s="438"/>
      <c r="CS27" s="439"/>
      <c r="CT27" s="403"/>
      <c r="CU27" s="404"/>
      <c r="CV27" s="404"/>
      <c r="CW27" s="404"/>
      <c r="CX27" s="404"/>
      <c r="CY27" s="404"/>
      <c r="CZ27" s="404"/>
      <c r="DA27" s="405"/>
      <c r="DB27" s="403"/>
      <c r="DC27" s="404"/>
      <c r="DD27" s="404"/>
      <c r="DE27" s="404"/>
      <c r="DF27" s="404"/>
      <c r="DG27" s="404"/>
      <c r="DH27" s="404"/>
      <c r="DI27" s="405"/>
    </row>
    <row r="28" spans="1:113" ht="18.75" customHeight="1" x14ac:dyDescent="0.15">
      <c r="A28" s="163"/>
      <c r="B28" s="385"/>
      <c r="C28" s="386"/>
      <c r="D28" s="387"/>
      <c r="E28" s="362" t="s">
        <v>174</v>
      </c>
      <c r="F28" s="363"/>
      <c r="G28" s="363"/>
      <c r="H28" s="363"/>
      <c r="I28" s="363"/>
      <c r="J28" s="363"/>
      <c r="K28" s="364"/>
      <c r="L28" s="359">
        <v>1</v>
      </c>
      <c r="M28" s="360"/>
      <c r="N28" s="360"/>
      <c r="O28" s="360"/>
      <c r="P28" s="361"/>
      <c r="Q28" s="359">
        <v>2860</v>
      </c>
      <c r="R28" s="360"/>
      <c r="S28" s="360"/>
      <c r="T28" s="360"/>
      <c r="U28" s="360"/>
      <c r="V28" s="361"/>
      <c r="W28" s="449"/>
      <c r="X28" s="386"/>
      <c r="Y28" s="387"/>
      <c r="Z28" s="362" t="s">
        <v>175</v>
      </c>
      <c r="AA28" s="363"/>
      <c r="AB28" s="363"/>
      <c r="AC28" s="363"/>
      <c r="AD28" s="363"/>
      <c r="AE28" s="363"/>
      <c r="AF28" s="363"/>
      <c r="AG28" s="364"/>
      <c r="AH28" s="359" t="s">
        <v>122</v>
      </c>
      <c r="AI28" s="360"/>
      <c r="AJ28" s="360"/>
      <c r="AK28" s="360"/>
      <c r="AL28" s="361"/>
      <c r="AM28" s="359" t="s">
        <v>122</v>
      </c>
      <c r="AN28" s="360"/>
      <c r="AO28" s="360"/>
      <c r="AP28" s="360"/>
      <c r="AQ28" s="360"/>
      <c r="AR28" s="361"/>
      <c r="AS28" s="359" t="s">
        <v>122</v>
      </c>
      <c r="AT28" s="360"/>
      <c r="AU28" s="360"/>
      <c r="AV28" s="360"/>
      <c r="AW28" s="360"/>
      <c r="AX28" s="419"/>
      <c r="AY28" s="423" t="s">
        <v>176</v>
      </c>
      <c r="AZ28" s="424"/>
      <c r="BA28" s="424"/>
      <c r="BB28" s="425"/>
      <c r="BC28" s="432" t="s">
        <v>46</v>
      </c>
      <c r="BD28" s="433"/>
      <c r="BE28" s="433"/>
      <c r="BF28" s="433"/>
      <c r="BG28" s="433"/>
      <c r="BH28" s="433"/>
      <c r="BI28" s="433"/>
      <c r="BJ28" s="433"/>
      <c r="BK28" s="433"/>
      <c r="BL28" s="433"/>
      <c r="BM28" s="434"/>
      <c r="BN28" s="435">
        <v>843233</v>
      </c>
      <c r="BO28" s="436"/>
      <c r="BP28" s="436"/>
      <c r="BQ28" s="436"/>
      <c r="BR28" s="436"/>
      <c r="BS28" s="436"/>
      <c r="BT28" s="436"/>
      <c r="BU28" s="437"/>
      <c r="BV28" s="435">
        <v>938310</v>
      </c>
      <c r="BW28" s="436"/>
      <c r="BX28" s="436"/>
      <c r="BY28" s="436"/>
      <c r="BZ28" s="436"/>
      <c r="CA28" s="436"/>
      <c r="CB28" s="436"/>
      <c r="CC28" s="437"/>
      <c r="CD28" s="172"/>
      <c r="CE28" s="438"/>
      <c r="CF28" s="438"/>
      <c r="CG28" s="438"/>
      <c r="CH28" s="438"/>
      <c r="CI28" s="438"/>
      <c r="CJ28" s="438"/>
      <c r="CK28" s="438"/>
      <c r="CL28" s="438"/>
      <c r="CM28" s="438"/>
      <c r="CN28" s="438"/>
      <c r="CO28" s="438"/>
      <c r="CP28" s="438"/>
      <c r="CQ28" s="438"/>
      <c r="CR28" s="438"/>
      <c r="CS28" s="439"/>
      <c r="CT28" s="403"/>
      <c r="CU28" s="404"/>
      <c r="CV28" s="404"/>
      <c r="CW28" s="404"/>
      <c r="CX28" s="404"/>
      <c r="CY28" s="404"/>
      <c r="CZ28" s="404"/>
      <c r="DA28" s="405"/>
      <c r="DB28" s="403"/>
      <c r="DC28" s="404"/>
      <c r="DD28" s="404"/>
      <c r="DE28" s="404"/>
      <c r="DF28" s="404"/>
      <c r="DG28" s="404"/>
      <c r="DH28" s="404"/>
      <c r="DI28" s="405"/>
    </row>
    <row r="29" spans="1:113" ht="18.75" customHeight="1" x14ac:dyDescent="0.15">
      <c r="A29" s="163"/>
      <c r="B29" s="385"/>
      <c r="C29" s="386"/>
      <c r="D29" s="387"/>
      <c r="E29" s="362" t="s">
        <v>177</v>
      </c>
      <c r="F29" s="363"/>
      <c r="G29" s="363"/>
      <c r="H29" s="363"/>
      <c r="I29" s="363"/>
      <c r="J29" s="363"/>
      <c r="K29" s="364"/>
      <c r="L29" s="359">
        <v>8</v>
      </c>
      <c r="M29" s="360"/>
      <c r="N29" s="360"/>
      <c r="O29" s="360"/>
      <c r="P29" s="361"/>
      <c r="Q29" s="359">
        <v>2700</v>
      </c>
      <c r="R29" s="360"/>
      <c r="S29" s="360"/>
      <c r="T29" s="360"/>
      <c r="U29" s="360"/>
      <c r="V29" s="361"/>
      <c r="W29" s="450"/>
      <c r="X29" s="451"/>
      <c r="Y29" s="452"/>
      <c r="Z29" s="362" t="s">
        <v>178</v>
      </c>
      <c r="AA29" s="363"/>
      <c r="AB29" s="363"/>
      <c r="AC29" s="363"/>
      <c r="AD29" s="363"/>
      <c r="AE29" s="363"/>
      <c r="AF29" s="363"/>
      <c r="AG29" s="364"/>
      <c r="AH29" s="359">
        <v>114</v>
      </c>
      <c r="AI29" s="360"/>
      <c r="AJ29" s="360"/>
      <c r="AK29" s="360"/>
      <c r="AL29" s="361"/>
      <c r="AM29" s="359">
        <v>326349</v>
      </c>
      <c r="AN29" s="360"/>
      <c r="AO29" s="360"/>
      <c r="AP29" s="360"/>
      <c r="AQ29" s="360"/>
      <c r="AR29" s="361"/>
      <c r="AS29" s="359">
        <v>2863</v>
      </c>
      <c r="AT29" s="360"/>
      <c r="AU29" s="360"/>
      <c r="AV29" s="360"/>
      <c r="AW29" s="360"/>
      <c r="AX29" s="419"/>
      <c r="AY29" s="426"/>
      <c r="AZ29" s="427"/>
      <c r="BA29" s="427"/>
      <c r="BB29" s="428"/>
      <c r="BC29" s="420" t="s">
        <v>179</v>
      </c>
      <c r="BD29" s="421"/>
      <c r="BE29" s="421"/>
      <c r="BF29" s="421"/>
      <c r="BG29" s="421"/>
      <c r="BH29" s="421"/>
      <c r="BI29" s="421"/>
      <c r="BJ29" s="421"/>
      <c r="BK29" s="421"/>
      <c r="BL29" s="421"/>
      <c r="BM29" s="422"/>
      <c r="BN29" s="406">
        <v>56057</v>
      </c>
      <c r="BO29" s="407"/>
      <c r="BP29" s="407"/>
      <c r="BQ29" s="407"/>
      <c r="BR29" s="407"/>
      <c r="BS29" s="407"/>
      <c r="BT29" s="407"/>
      <c r="BU29" s="408"/>
      <c r="BV29" s="406">
        <v>38967</v>
      </c>
      <c r="BW29" s="407"/>
      <c r="BX29" s="407"/>
      <c r="BY29" s="407"/>
      <c r="BZ29" s="407"/>
      <c r="CA29" s="407"/>
      <c r="CB29" s="407"/>
      <c r="CC29" s="408"/>
      <c r="CD29" s="166"/>
      <c r="CE29" s="438"/>
      <c r="CF29" s="438"/>
      <c r="CG29" s="438"/>
      <c r="CH29" s="438"/>
      <c r="CI29" s="438"/>
      <c r="CJ29" s="438"/>
      <c r="CK29" s="438"/>
      <c r="CL29" s="438"/>
      <c r="CM29" s="438"/>
      <c r="CN29" s="438"/>
      <c r="CO29" s="438"/>
      <c r="CP29" s="438"/>
      <c r="CQ29" s="438"/>
      <c r="CR29" s="438"/>
      <c r="CS29" s="439"/>
      <c r="CT29" s="403"/>
      <c r="CU29" s="404"/>
      <c r="CV29" s="404"/>
      <c r="CW29" s="404"/>
      <c r="CX29" s="404"/>
      <c r="CY29" s="404"/>
      <c r="CZ29" s="404"/>
      <c r="DA29" s="405"/>
      <c r="DB29" s="403"/>
      <c r="DC29" s="404"/>
      <c r="DD29" s="404"/>
      <c r="DE29" s="404"/>
      <c r="DF29" s="404"/>
      <c r="DG29" s="404"/>
      <c r="DH29" s="404"/>
      <c r="DI29" s="405"/>
    </row>
    <row r="30" spans="1:113" ht="18.75" customHeight="1" thickBot="1" x14ac:dyDescent="0.2">
      <c r="A30" s="163"/>
      <c r="B30" s="388"/>
      <c r="C30" s="389"/>
      <c r="D30" s="390"/>
      <c r="E30" s="367"/>
      <c r="F30" s="368"/>
      <c r="G30" s="368"/>
      <c r="H30" s="368"/>
      <c r="I30" s="368"/>
      <c r="J30" s="368"/>
      <c r="K30" s="369"/>
      <c r="L30" s="370"/>
      <c r="M30" s="371"/>
      <c r="N30" s="371"/>
      <c r="O30" s="371"/>
      <c r="P30" s="372"/>
      <c r="Q30" s="370"/>
      <c r="R30" s="371"/>
      <c r="S30" s="371"/>
      <c r="T30" s="371"/>
      <c r="U30" s="371"/>
      <c r="V30" s="372"/>
      <c r="W30" s="373" t="s">
        <v>180</v>
      </c>
      <c r="X30" s="374"/>
      <c r="Y30" s="374"/>
      <c r="Z30" s="374"/>
      <c r="AA30" s="374"/>
      <c r="AB30" s="374"/>
      <c r="AC30" s="374"/>
      <c r="AD30" s="374"/>
      <c r="AE30" s="374"/>
      <c r="AF30" s="374"/>
      <c r="AG30" s="375"/>
      <c r="AH30" s="376">
        <v>96.9</v>
      </c>
      <c r="AI30" s="377"/>
      <c r="AJ30" s="377"/>
      <c r="AK30" s="377"/>
      <c r="AL30" s="377"/>
      <c r="AM30" s="377"/>
      <c r="AN30" s="377"/>
      <c r="AO30" s="377"/>
      <c r="AP30" s="377"/>
      <c r="AQ30" s="377"/>
      <c r="AR30" s="377"/>
      <c r="AS30" s="377"/>
      <c r="AT30" s="377"/>
      <c r="AU30" s="377"/>
      <c r="AV30" s="377"/>
      <c r="AW30" s="377"/>
      <c r="AX30" s="378"/>
      <c r="AY30" s="429"/>
      <c r="AZ30" s="430"/>
      <c r="BA30" s="430"/>
      <c r="BB30" s="431"/>
      <c r="BC30" s="379" t="s">
        <v>48</v>
      </c>
      <c r="BD30" s="380"/>
      <c r="BE30" s="380"/>
      <c r="BF30" s="380"/>
      <c r="BG30" s="380"/>
      <c r="BH30" s="380"/>
      <c r="BI30" s="380"/>
      <c r="BJ30" s="380"/>
      <c r="BK30" s="380"/>
      <c r="BL30" s="380"/>
      <c r="BM30" s="381"/>
      <c r="BN30" s="440">
        <v>615473</v>
      </c>
      <c r="BO30" s="441"/>
      <c r="BP30" s="441"/>
      <c r="BQ30" s="441"/>
      <c r="BR30" s="441"/>
      <c r="BS30" s="441"/>
      <c r="BT30" s="441"/>
      <c r="BU30" s="442"/>
      <c r="BV30" s="440">
        <v>540604</v>
      </c>
      <c r="BW30" s="441"/>
      <c r="BX30" s="441"/>
      <c r="BY30" s="441"/>
      <c r="BZ30" s="441"/>
      <c r="CA30" s="441"/>
      <c r="CB30" s="441"/>
      <c r="CC30" s="442"/>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15">
      <c r="A31" s="163"/>
      <c r="B31" s="188"/>
      <c r="DI31" s="189"/>
    </row>
    <row r="32" spans="1:113" ht="13.5" customHeight="1" x14ac:dyDescent="0.15">
      <c r="A32" s="163"/>
      <c r="B32" s="190"/>
      <c r="C32" s="365" t="s">
        <v>181</v>
      </c>
      <c r="D32" s="365"/>
      <c r="E32" s="365"/>
      <c r="F32" s="365"/>
      <c r="G32" s="365"/>
      <c r="H32" s="365"/>
      <c r="I32" s="365"/>
      <c r="J32" s="365"/>
      <c r="K32" s="365"/>
      <c r="L32" s="365"/>
      <c r="M32" s="365"/>
      <c r="N32" s="365"/>
      <c r="O32" s="365"/>
      <c r="P32" s="365"/>
      <c r="Q32" s="365"/>
      <c r="R32" s="365"/>
      <c r="S32" s="365"/>
      <c r="U32" s="366" t="s">
        <v>182</v>
      </c>
      <c r="V32" s="366"/>
      <c r="W32" s="366"/>
      <c r="X32" s="366"/>
      <c r="Y32" s="366"/>
      <c r="Z32" s="366"/>
      <c r="AA32" s="366"/>
      <c r="AB32" s="366"/>
      <c r="AC32" s="366"/>
      <c r="AD32" s="366"/>
      <c r="AE32" s="366"/>
      <c r="AF32" s="366"/>
      <c r="AG32" s="366"/>
      <c r="AH32" s="366"/>
      <c r="AI32" s="366"/>
      <c r="AJ32" s="366"/>
      <c r="AK32" s="366"/>
      <c r="AM32" s="366" t="s">
        <v>183</v>
      </c>
      <c r="AN32" s="366"/>
      <c r="AO32" s="366"/>
      <c r="AP32" s="366"/>
      <c r="AQ32" s="366"/>
      <c r="AR32" s="366"/>
      <c r="AS32" s="366"/>
      <c r="AT32" s="366"/>
      <c r="AU32" s="366"/>
      <c r="AV32" s="366"/>
      <c r="AW32" s="366"/>
      <c r="AX32" s="366"/>
      <c r="AY32" s="366"/>
      <c r="AZ32" s="366"/>
      <c r="BA32" s="366"/>
      <c r="BB32" s="366"/>
      <c r="BC32" s="366"/>
      <c r="BE32" s="366" t="s">
        <v>184</v>
      </c>
      <c r="BF32" s="366"/>
      <c r="BG32" s="366"/>
      <c r="BH32" s="366"/>
      <c r="BI32" s="366"/>
      <c r="BJ32" s="366"/>
      <c r="BK32" s="366"/>
      <c r="BL32" s="366"/>
      <c r="BM32" s="366"/>
      <c r="BN32" s="366"/>
      <c r="BO32" s="366"/>
      <c r="BP32" s="366"/>
      <c r="BQ32" s="366"/>
      <c r="BR32" s="366"/>
      <c r="BS32" s="366"/>
      <c r="BT32" s="366"/>
      <c r="BU32" s="366"/>
      <c r="BW32" s="366" t="s">
        <v>185</v>
      </c>
      <c r="BX32" s="366"/>
      <c r="BY32" s="366"/>
      <c r="BZ32" s="366"/>
      <c r="CA32" s="366"/>
      <c r="CB32" s="366"/>
      <c r="CC32" s="366"/>
      <c r="CD32" s="366"/>
      <c r="CE32" s="366"/>
      <c r="CF32" s="366"/>
      <c r="CG32" s="366"/>
      <c r="CH32" s="366"/>
      <c r="CI32" s="366"/>
      <c r="CJ32" s="366"/>
      <c r="CK32" s="366"/>
      <c r="CL32" s="366"/>
      <c r="CM32" s="366"/>
      <c r="CO32" s="366" t="s">
        <v>186</v>
      </c>
      <c r="CP32" s="366"/>
      <c r="CQ32" s="366"/>
      <c r="CR32" s="366"/>
      <c r="CS32" s="366"/>
      <c r="CT32" s="366"/>
      <c r="CU32" s="366"/>
      <c r="CV32" s="366"/>
      <c r="CW32" s="366"/>
      <c r="CX32" s="366"/>
      <c r="CY32" s="366"/>
      <c r="CZ32" s="366"/>
      <c r="DA32" s="366"/>
      <c r="DB32" s="366"/>
      <c r="DC32" s="366"/>
      <c r="DD32" s="366"/>
      <c r="DE32" s="366"/>
      <c r="DI32" s="189"/>
    </row>
    <row r="33" spans="1:113" ht="13.5" customHeight="1" x14ac:dyDescent="0.15">
      <c r="A33" s="163"/>
      <c r="B33" s="190"/>
      <c r="C33" s="358" t="s">
        <v>187</v>
      </c>
      <c r="D33" s="358"/>
      <c r="E33" s="357" t="s">
        <v>188</v>
      </c>
      <c r="F33" s="357"/>
      <c r="G33" s="357"/>
      <c r="H33" s="357"/>
      <c r="I33" s="357"/>
      <c r="J33" s="357"/>
      <c r="K33" s="357"/>
      <c r="L33" s="357"/>
      <c r="M33" s="357"/>
      <c r="N33" s="357"/>
      <c r="O33" s="357"/>
      <c r="P33" s="357"/>
      <c r="Q33" s="357"/>
      <c r="R33" s="357"/>
      <c r="S33" s="357"/>
      <c r="T33" s="167"/>
      <c r="U33" s="358" t="s">
        <v>187</v>
      </c>
      <c r="V33" s="358"/>
      <c r="W33" s="357" t="s">
        <v>188</v>
      </c>
      <c r="X33" s="357"/>
      <c r="Y33" s="357"/>
      <c r="Z33" s="357"/>
      <c r="AA33" s="357"/>
      <c r="AB33" s="357"/>
      <c r="AC33" s="357"/>
      <c r="AD33" s="357"/>
      <c r="AE33" s="357"/>
      <c r="AF33" s="357"/>
      <c r="AG33" s="357"/>
      <c r="AH33" s="357"/>
      <c r="AI33" s="357"/>
      <c r="AJ33" s="357"/>
      <c r="AK33" s="357"/>
      <c r="AL33" s="167"/>
      <c r="AM33" s="358" t="s">
        <v>187</v>
      </c>
      <c r="AN33" s="358"/>
      <c r="AO33" s="357" t="s">
        <v>188</v>
      </c>
      <c r="AP33" s="357"/>
      <c r="AQ33" s="357"/>
      <c r="AR33" s="357"/>
      <c r="AS33" s="357"/>
      <c r="AT33" s="357"/>
      <c r="AU33" s="357"/>
      <c r="AV33" s="357"/>
      <c r="AW33" s="357"/>
      <c r="AX33" s="357"/>
      <c r="AY33" s="357"/>
      <c r="AZ33" s="357"/>
      <c r="BA33" s="357"/>
      <c r="BB33" s="357"/>
      <c r="BC33" s="357"/>
      <c r="BD33" s="173"/>
      <c r="BE33" s="357" t="s">
        <v>189</v>
      </c>
      <c r="BF33" s="357"/>
      <c r="BG33" s="357" t="s">
        <v>190</v>
      </c>
      <c r="BH33" s="357"/>
      <c r="BI33" s="357"/>
      <c r="BJ33" s="357"/>
      <c r="BK33" s="357"/>
      <c r="BL33" s="357"/>
      <c r="BM33" s="357"/>
      <c r="BN33" s="357"/>
      <c r="BO33" s="357"/>
      <c r="BP33" s="357"/>
      <c r="BQ33" s="357"/>
      <c r="BR33" s="357"/>
      <c r="BS33" s="357"/>
      <c r="BT33" s="357"/>
      <c r="BU33" s="357"/>
      <c r="BV33" s="173"/>
      <c r="BW33" s="358" t="s">
        <v>189</v>
      </c>
      <c r="BX33" s="358"/>
      <c r="BY33" s="357" t="s">
        <v>191</v>
      </c>
      <c r="BZ33" s="357"/>
      <c r="CA33" s="357"/>
      <c r="CB33" s="357"/>
      <c r="CC33" s="357"/>
      <c r="CD33" s="357"/>
      <c r="CE33" s="357"/>
      <c r="CF33" s="357"/>
      <c r="CG33" s="357"/>
      <c r="CH33" s="357"/>
      <c r="CI33" s="357"/>
      <c r="CJ33" s="357"/>
      <c r="CK33" s="357"/>
      <c r="CL33" s="357"/>
      <c r="CM33" s="357"/>
      <c r="CN33" s="167"/>
      <c r="CO33" s="358" t="s">
        <v>187</v>
      </c>
      <c r="CP33" s="358"/>
      <c r="CQ33" s="357" t="s">
        <v>192</v>
      </c>
      <c r="CR33" s="357"/>
      <c r="CS33" s="357"/>
      <c r="CT33" s="357"/>
      <c r="CU33" s="357"/>
      <c r="CV33" s="357"/>
      <c r="CW33" s="357"/>
      <c r="CX33" s="357"/>
      <c r="CY33" s="357"/>
      <c r="CZ33" s="357"/>
      <c r="DA33" s="357"/>
      <c r="DB33" s="357"/>
      <c r="DC33" s="357"/>
      <c r="DD33" s="357"/>
      <c r="DE33" s="357"/>
      <c r="DF33" s="167"/>
      <c r="DG33" s="356" t="s">
        <v>193</v>
      </c>
      <c r="DH33" s="356"/>
      <c r="DI33" s="168"/>
    </row>
    <row r="34" spans="1:113" ht="32.25" customHeight="1" x14ac:dyDescent="0.15">
      <c r="A34" s="163"/>
      <c r="B34" s="190"/>
      <c r="C34" s="354">
        <f>IF(E34="","",1)</f>
        <v>1</v>
      </c>
      <c r="D34" s="354"/>
      <c r="E34" s="355" t="str">
        <f>IF('各会計、関係団体の財政状況及び健全化判断比率'!B7="","",'各会計、関係団体の財政状況及び健全化判断比率'!B7)</f>
        <v>一般会計</v>
      </c>
      <c r="F34" s="355"/>
      <c r="G34" s="355"/>
      <c r="H34" s="355"/>
      <c r="I34" s="355"/>
      <c r="J34" s="355"/>
      <c r="K34" s="355"/>
      <c r="L34" s="355"/>
      <c r="M34" s="355"/>
      <c r="N34" s="355"/>
      <c r="O34" s="355"/>
      <c r="P34" s="355"/>
      <c r="Q34" s="355"/>
      <c r="R34" s="355"/>
      <c r="S34" s="355"/>
      <c r="T34" s="163"/>
      <c r="U34" s="354">
        <f>IF(W34="","",MAX(C34:D43)+1)</f>
        <v>3</v>
      </c>
      <c r="V34" s="354"/>
      <c r="W34" s="355" t="str">
        <f>IF('各会計、関係団体の財政状況及び健全化判断比率'!B28="","",'各会計、関係団体の財政状況及び健全化判断比率'!B28)</f>
        <v>国民健康保険特別会計</v>
      </c>
      <c r="X34" s="355"/>
      <c r="Y34" s="355"/>
      <c r="Z34" s="355"/>
      <c r="AA34" s="355"/>
      <c r="AB34" s="355"/>
      <c r="AC34" s="355"/>
      <c r="AD34" s="355"/>
      <c r="AE34" s="355"/>
      <c r="AF34" s="355"/>
      <c r="AG34" s="355"/>
      <c r="AH34" s="355"/>
      <c r="AI34" s="355"/>
      <c r="AJ34" s="355"/>
      <c r="AK34" s="355"/>
      <c r="AL34" s="163"/>
      <c r="AM34" s="354">
        <f>IF(AO34="","",MAX(C34:D43,U34:V43)+1)</f>
        <v>7</v>
      </c>
      <c r="AN34" s="354"/>
      <c r="AO34" s="355" t="str">
        <f>IF('各会計、関係団体の財政状況及び健全化判断比率'!B32="","",'各会計、関係団体の財政状況及び健全化判断比率'!B32)</f>
        <v>公共下水道事業会計</v>
      </c>
      <c r="AP34" s="355"/>
      <c r="AQ34" s="355"/>
      <c r="AR34" s="355"/>
      <c r="AS34" s="355"/>
      <c r="AT34" s="355"/>
      <c r="AU34" s="355"/>
      <c r="AV34" s="355"/>
      <c r="AW34" s="355"/>
      <c r="AX34" s="355"/>
      <c r="AY34" s="355"/>
      <c r="AZ34" s="355"/>
      <c r="BA34" s="355"/>
      <c r="BB34" s="355"/>
      <c r="BC34" s="355"/>
      <c r="BD34" s="163"/>
      <c r="BE34" s="354" t="str">
        <f>IF(BG34="","",MAX(C34:D43,U34:V43,AM34:AN43)+1)</f>
        <v/>
      </c>
      <c r="BF34" s="354"/>
      <c r="BG34" s="355"/>
      <c r="BH34" s="355"/>
      <c r="BI34" s="355"/>
      <c r="BJ34" s="355"/>
      <c r="BK34" s="355"/>
      <c r="BL34" s="355"/>
      <c r="BM34" s="355"/>
      <c r="BN34" s="355"/>
      <c r="BO34" s="355"/>
      <c r="BP34" s="355"/>
      <c r="BQ34" s="355"/>
      <c r="BR34" s="355"/>
      <c r="BS34" s="355"/>
      <c r="BT34" s="355"/>
      <c r="BU34" s="355"/>
      <c r="BV34" s="163"/>
      <c r="BW34" s="354">
        <f>IF(BY34="","",MAX(C34:D43,U34:V43,AM34:AN43,BE34:BF43)+1)</f>
        <v>8</v>
      </c>
      <c r="BX34" s="354"/>
      <c r="BY34" s="355" t="str">
        <f>IF('各会計、関係団体の財政状況及び健全化判断比率'!B68="","",'各会計、関係団体の財政状況及び健全化判断比率'!B68)</f>
        <v>仲多度南部消防組合</v>
      </c>
      <c r="BZ34" s="355"/>
      <c r="CA34" s="355"/>
      <c r="CB34" s="355"/>
      <c r="CC34" s="355"/>
      <c r="CD34" s="355"/>
      <c r="CE34" s="355"/>
      <c r="CF34" s="355"/>
      <c r="CG34" s="355"/>
      <c r="CH34" s="355"/>
      <c r="CI34" s="355"/>
      <c r="CJ34" s="355"/>
      <c r="CK34" s="355"/>
      <c r="CL34" s="355"/>
      <c r="CM34" s="355"/>
      <c r="CN34" s="163"/>
      <c r="CO34" s="354" t="str">
        <f>IF(CQ34="","",MAX(C34:D43,U34:V43,AM34:AN43,BE34:BF43,BW34:BX43)+1)</f>
        <v/>
      </c>
      <c r="CP34" s="354"/>
      <c r="CQ34" s="355" t="str">
        <f>IF('各会計、関係団体の財政状況及び健全化判断比率'!BS7="","",'各会計、関係団体の財政状況及び健全化判断比率'!BS7)</f>
        <v/>
      </c>
      <c r="CR34" s="355"/>
      <c r="CS34" s="355"/>
      <c r="CT34" s="355"/>
      <c r="CU34" s="355"/>
      <c r="CV34" s="355"/>
      <c r="CW34" s="355"/>
      <c r="CX34" s="355"/>
      <c r="CY34" s="355"/>
      <c r="CZ34" s="355"/>
      <c r="DA34" s="355"/>
      <c r="DB34" s="355"/>
      <c r="DC34" s="355"/>
      <c r="DD34" s="355"/>
      <c r="DE34" s="355"/>
      <c r="DG34" s="352" t="str">
        <f>IF('各会計、関係団体の財政状況及び健全化判断比率'!BR7="","",'各会計、関係団体の財政状況及び健全化判断比率'!BR7)</f>
        <v/>
      </c>
      <c r="DH34" s="352"/>
      <c r="DI34" s="168"/>
    </row>
    <row r="35" spans="1:113" ht="32.25" customHeight="1" x14ac:dyDescent="0.15">
      <c r="A35" s="163"/>
      <c r="B35" s="190"/>
      <c r="C35" s="354">
        <f>IF(E35="","",C34+1)</f>
        <v>2</v>
      </c>
      <c r="D35" s="354"/>
      <c r="E35" s="355" t="str">
        <f>IF('各会計、関係団体の財政状況及び健全化判断比率'!B8="","",'各会計、関係団体の財政状況及び健全化判断比率'!B8)</f>
        <v>温泉事業特別会計</v>
      </c>
      <c r="F35" s="355"/>
      <c r="G35" s="355"/>
      <c r="H35" s="355"/>
      <c r="I35" s="355"/>
      <c r="J35" s="355"/>
      <c r="K35" s="355"/>
      <c r="L35" s="355"/>
      <c r="M35" s="355"/>
      <c r="N35" s="355"/>
      <c r="O35" s="355"/>
      <c r="P35" s="355"/>
      <c r="Q35" s="355"/>
      <c r="R35" s="355"/>
      <c r="S35" s="355"/>
      <c r="T35" s="163"/>
      <c r="U35" s="354">
        <f>IF(W35="","",U34+1)</f>
        <v>4</v>
      </c>
      <c r="V35" s="354"/>
      <c r="W35" s="355" t="str">
        <f>IF('各会計、関係団体の財政状況及び健全化判断比率'!B29="","",'各会計、関係団体の財政状況及び健全化判断比率'!B29)</f>
        <v>駐車場特別会計</v>
      </c>
      <c r="X35" s="355"/>
      <c r="Y35" s="355"/>
      <c r="Z35" s="355"/>
      <c r="AA35" s="355"/>
      <c r="AB35" s="355"/>
      <c r="AC35" s="355"/>
      <c r="AD35" s="355"/>
      <c r="AE35" s="355"/>
      <c r="AF35" s="355"/>
      <c r="AG35" s="355"/>
      <c r="AH35" s="355"/>
      <c r="AI35" s="355"/>
      <c r="AJ35" s="355"/>
      <c r="AK35" s="355"/>
      <c r="AL35" s="163"/>
      <c r="AM35" s="354" t="str">
        <f t="shared" ref="AM35:AM43" si="0">IF(AO35="","",AM34+1)</f>
        <v/>
      </c>
      <c r="AN35" s="354"/>
      <c r="AO35" s="355"/>
      <c r="AP35" s="355"/>
      <c r="AQ35" s="355"/>
      <c r="AR35" s="355"/>
      <c r="AS35" s="355"/>
      <c r="AT35" s="355"/>
      <c r="AU35" s="355"/>
      <c r="AV35" s="355"/>
      <c r="AW35" s="355"/>
      <c r="AX35" s="355"/>
      <c r="AY35" s="355"/>
      <c r="AZ35" s="355"/>
      <c r="BA35" s="355"/>
      <c r="BB35" s="355"/>
      <c r="BC35" s="355"/>
      <c r="BD35" s="163"/>
      <c r="BE35" s="354" t="str">
        <f t="shared" ref="BE35:BE43" si="1">IF(BG35="","",BE34+1)</f>
        <v/>
      </c>
      <c r="BF35" s="354"/>
      <c r="BG35" s="355"/>
      <c r="BH35" s="355"/>
      <c r="BI35" s="355"/>
      <c r="BJ35" s="355"/>
      <c r="BK35" s="355"/>
      <c r="BL35" s="355"/>
      <c r="BM35" s="355"/>
      <c r="BN35" s="355"/>
      <c r="BO35" s="355"/>
      <c r="BP35" s="355"/>
      <c r="BQ35" s="355"/>
      <c r="BR35" s="355"/>
      <c r="BS35" s="355"/>
      <c r="BT35" s="355"/>
      <c r="BU35" s="355"/>
      <c r="BV35" s="163"/>
      <c r="BW35" s="354">
        <f t="shared" ref="BW35:BW43" si="2">IF(BY35="","",BW34+1)</f>
        <v>9</v>
      </c>
      <c r="BX35" s="354"/>
      <c r="BY35" s="355" t="str">
        <f>IF('各会計、関係団体の財政状況及び健全化判断比率'!B69="","",'各会計、関係団体の財政状況及び健全化判断比率'!B69)</f>
        <v>香川県市町総合事務組合</v>
      </c>
      <c r="BZ35" s="355"/>
      <c r="CA35" s="355"/>
      <c r="CB35" s="355"/>
      <c r="CC35" s="355"/>
      <c r="CD35" s="355"/>
      <c r="CE35" s="355"/>
      <c r="CF35" s="355"/>
      <c r="CG35" s="355"/>
      <c r="CH35" s="355"/>
      <c r="CI35" s="355"/>
      <c r="CJ35" s="355"/>
      <c r="CK35" s="355"/>
      <c r="CL35" s="355"/>
      <c r="CM35" s="355"/>
      <c r="CN35" s="163"/>
      <c r="CO35" s="354" t="str">
        <f t="shared" ref="CO35:CO43" si="3">IF(CQ35="","",CO34+1)</f>
        <v/>
      </c>
      <c r="CP35" s="354"/>
      <c r="CQ35" s="355" t="str">
        <f>IF('各会計、関係団体の財政状況及び健全化判断比率'!BS8="","",'各会計、関係団体の財政状況及び健全化判断比率'!BS8)</f>
        <v/>
      </c>
      <c r="CR35" s="355"/>
      <c r="CS35" s="355"/>
      <c r="CT35" s="355"/>
      <c r="CU35" s="355"/>
      <c r="CV35" s="355"/>
      <c r="CW35" s="355"/>
      <c r="CX35" s="355"/>
      <c r="CY35" s="355"/>
      <c r="CZ35" s="355"/>
      <c r="DA35" s="355"/>
      <c r="DB35" s="355"/>
      <c r="DC35" s="355"/>
      <c r="DD35" s="355"/>
      <c r="DE35" s="355"/>
      <c r="DG35" s="352" t="str">
        <f>IF('各会計、関係団体の財政状況及び健全化判断比率'!BR8="","",'各会計、関係団体の財政状況及び健全化判断比率'!BR8)</f>
        <v/>
      </c>
      <c r="DH35" s="352"/>
      <c r="DI35" s="168"/>
    </row>
    <row r="36" spans="1:113" ht="32.25" customHeight="1" x14ac:dyDescent="0.15">
      <c r="A36" s="163"/>
      <c r="B36" s="190"/>
      <c r="C36" s="354" t="str">
        <f>IF(E36="","",C35+1)</f>
        <v/>
      </c>
      <c r="D36" s="354"/>
      <c r="E36" s="355" t="str">
        <f>IF('各会計、関係団体の財政状況及び健全化判断比率'!B9="","",'各会計、関係団体の財政状況及び健全化判断比率'!B9)</f>
        <v/>
      </c>
      <c r="F36" s="355"/>
      <c r="G36" s="355"/>
      <c r="H36" s="355"/>
      <c r="I36" s="355"/>
      <c r="J36" s="355"/>
      <c r="K36" s="355"/>
      <c r="L36" s="355"/>
      <c r="M36" s="355"/>
      <c r="N36" s="355"/>
      <c r="O36" s="355"/>
      <c r="P36" s="355"/>
      <c r="Q36" s="355"/>
      <c r="R36" s="355"/>
      <c r="S36" s="355"/>
      <c r="T36" s="163"/>
      <c r="U36" s="354">
        <f t="shared" ref="U36:U43" si="4">IF(W36="","",U35+1)</f>
        <v>5</v>
      </c>
      <c r="V36" s="354"/>
      <c r="W36" s="355" t="str">
        <f>IF('各会計、関係団体の財政状況及び健全化判断比率'!B30="","",'各会計、関係団体の財政状況及び健全化判断比率'!B30)</f>
        <v>介護保険特別会計</v>
      </c>
      <c r="X36" s="355"/>
      <c r="Y36" s="355"/>
      <c r="Z36" s="355"/>
      <c r="AA36" s="355"/>
      <c r="AB36" s="355"/>
      <c r="AC36" s="355"/>
      <c r="AD36" s="355"/>
      <c r="AE36" s="355"/>
      <c r="AF36" s="355"/>
      <c r="AG36" s="355"/>
      <c r="AH36" s="355"/>
      <c r="AI36" s="355"/>
      <c r="AJ36" s="355"/>
      <c r="AK36" s="355"/>
      <c r="AL36" s="163"/>
      <c r="AM36" s="354" t="str">
        <f t="shared" si="0"/>
        <v/>
      </c>
      <c r="AN36" s="354"/>
      <c r="AO36" s="355"/>
      <c r="AP36" s="355"/>
      <c r="AQ36" s="355"/>
      <c r="AR36" s="355"/>
      <c r="AS36" s="355"/>
      <c r="AT36" s="355"/>
      <c r="AU36" s="355"/>
      <c r="AV36" s="355"/>
      <c r="AW36" s="355"/>
      <c r="AX36" s="355"/>
      <c r="AY36" s="355"/>
      <c r="AZ36" s="355"/>
      <c r="BA36" s="355"/>
      <c r="BB36" s="355"/>
      <c r="BC36" s="355"/>
      <c r="BD36" s="163"/>
      <c r="BE36" s="354" t="str">
        <f t="shared" si="1"/>
        <v/>
      </c>
      <c r="BF36" s="354"/>
      <c r="BG36" s="355"/>
      <c r="BH36" s="355"/>
      <c r="BI36" s="355"/>
      <c r="BJ36" s="355"/>
      <c r="BK36" s="355"/>
      <c r="BL36" s="355"/>
      <c r="BM36" s="355"/>
      <c r="BN36" s="355"/>
      <c r="BO36" s="355"/>
      <c r="BP36" s="355"/>
      <c r="BQ36" s="355"/>
      <c r="BR36" s="355"/>
      <c r="BS36" s="355"/>
      <c r="BT36" s="355"/>
      <c r="BU36" s="355"/>
      <c r="BV36" s="163"/>
      <c r="BW36" s="354">
        <f t="shared" si="2"/>
        <v>10</v>
      </c>
      <c r="BX36" s="354"/>
      <c r="BY36" s="355" t="str">
        <f>IF('各会計、関係団体の財政状況及び健全化判断比率'!B70="","",'各会計、関係団体の財政状況及び健全化判断比率'!B70)</f>
        <v>香川県後期高齢者医療広域連合（一般会計）</v>
      </c>
      <c r="BZ36" s="355"/>
      <c r="CA36" s="355"/>
      <c r="CB36" s="355"/>
      <c r="CC36" s="355"/>
      <c r="CD36" s="355"/>
      <c r="CE36" s="355"/>
      <c r="CF36" s="355"/>
      <c r="CG36" s="355"/>
      <c r="CH36" s="355"/>
      <c r="CI36" s="355"/>
      <c r="CJ36" s="355"/>
      <c r="CK36" s="355"/>
      <c r="CL36" s="355"/>
      <c r="CM36" s="355"/>
      <c r="CN36" s="163"/>
      <c r="CO36" s="354" t="str">
        <f t="shared" si="3"/>
        <v/>
      </c>
      <c r="CP36" s="354"/>
      <c r="CQ36" s="355" t="str">
        <f>IF('各会計、関係団体の財政状況及び健全化判断比率'!BS9="","",'各会計、関係団体の財政状況及び健全化判断比率'!BS9)</f>
        <v/>
      </c>
      <c r="CR36" s="355"/>
      <c r="CS36" s="355"/>
      <c r="CT36" s="355"/>
      <c r="CU36" s="355"/>
      <c r="CV36" s="355"/>
      <c r="CW36" s="355"/>
      <c r="CX36" s="355"/>
      <c r="CY36" s="355"/>
      <c r="CZ36" s="355"/>
      <c r="DA36" s="355"/>
      <c r="DB36" s="355"/>
      <c r="DC36" s="355"/>
      <c r="DD36" s="355"/>
      <c r="DE36" s="355"/>
      <c r="DG36" s="352" t="str">
        <f>IF('各会計、関係団体の財政状況及び健全化判断比率'!BR9="","",'各会計、関係団体の財政状況及び健全化判断比率'!BR9)</f>
        <v/>
      </c>
      <c r="DH36" s="352"/>
      <c r="DI36" s="168"/>
    </row>
    <row r="37" spans="1:113" ht="32.25" customHeight="1" x14ac:dyDescent="0.15">
      <c r="A37" s="163"/>
      <c r="B37" s="190"/>
      <c r="C37" s="354" t="str">
        <f>IF(E37="","",C36+1)</f>
        <v/>
      </c>
      <c r="D37" s="354"/>
      <c r="E37" s="355" t="str">
        <f>IF('各会計、関係団体の財政状況及び健全化判断比率'!B10="","",'各会計、関係団体の財政状況及び健全化判断比率'!B10)</f>
        <v/>
      </c>
      <c r="F37" s="355"/>
      <c r="G37" s="355"/>
      <c r="H37" s="355"/>
      <c r="I37" s="355"/>
      <c r="J37" s="355"/>
      <c r="K37" s="355"/>
      <c r="L37" s="355"/>
      <c r="M37" s="355"/>
      <c r="N37" s="355"/>
      <c r="O37" s="355"/>
      <c r="P37" s="355"/>
      <c r="Q37" s="355"/>
      <c r="R37" s="355"/>
      <c r="S37" s="355"/>
      <c r="T37" s="163"/>
      <c r="U37" s="354">
        <f t="shared" si="4"/>
        <v>6</v>
      </c>
      <c r="V37" s="354"/>
      <c r="W37" s="355" t="str">
        <f>IF('各会計、関係団体の財政状況及び健全化判断比率'!B31="","",'各会計、関係団体の財政状況及び健全化判断比率'!B31)</f>
        <v>後期高齢者医療特別会計</v>
      </c>
      <c r="X37" s="355"/>
      <c r="Y37" s="355"/>
      <c r="Z37" s="355"/>
      <c r="AA37" s="355"/>
      <c r="AB37" s="355"/>
      <c r="AC37" s="355"/>
      <c r="AD37" s="355"/>
      <c r="AE37" s="355"/>
      <c r="AF37" s="355"/>
      <c r="AG37" s="355"/>
      <c r="AH37" s="355"/>
      <c r="AI37" s="355"/>
      <c r="AJ37" s="355"/>
      <c r="AK37" s="355"/>
      <c r="AL37" s="163"/>
      <c r="AM37" s="354" t="str">
        <f t="shared" si="0"/>
        <v/>
      </c>
      <c r="AN37" s="354"/>
      <c r="AO37" s="355"/>
      <c r="AP37" s="355"/>
      <c r="AQ37" s="355"/>
      <c r="AR37" s="355"/>
      <c r="AS37" s="355"/>
      <c r="AT37" s="355"/>
      <c r="AU37" s="355"/>
      <c r="AV37" s="355"/>
      <c r="AW37" s="355"/>
      <c r="AX37" s="355"/>
      <c r="AY37" s="355"/>
      <c r="AZ37" s="355"/>
      <c r="BA37" s="355"/>
      <c r="BB37" s="355"/>
      <c r="BC37" s="355"/>
      <c r="BD37" s="163"/>
      <c r="BE37" s="354" t="str">
        <f t="shared" si="1"/>
        <v/>
      </c>
      <c r="BF37" s="354"/>
      <c r="BG37" s="355"/>
      <c r="BH37" s="355"/>
      <c r="BI37" s="355"/>
      <c r="BJ37" s="355"/>
      <c r="BK37" s="355"/>
      <c r="BL37" s="355"/>
      <c r="BM37" s="355"/>
      <c r="BN37" s="355"/>
      <c r="BO37" s="355"/>
      <c r="BP37" s="355"/>
      <c r="BQ37" s="355"/>
      <c r="BR37" s="355"/>
      <c r="BS37" s="355"/>
      <c r="BT37" s="355"/>
      <c r="BU37" s="355"/>
      <c r="BV37" s="163"/>
      <c r="BW37" s="354">
        <f t="shared" si="2"/>
        <v>11</v>
      </c>
      <c r="BX37" s="354"/>
      <c r="BY37" s="355" t="str">
        <f>IF('各会計、関係団体の財政状況及び健全化判断比率'!B71="","",'各会計、関係団体の財政状況及び健全化判断比率'!B71)</f>
        <v>香川県後期高齢者医療広域連合（後期高齢者医療事業）</v>
      </c>
      <c r="BZ37" s="355"/>
      <c r="CA37" s="355"/>
      <c r="CB37" s="355"/>
      <c r="CC37" s="355"/>
      <c r="CD37" s="355"/>
      <c r="CE37" s="355"/>
      <c r="CF37" s="355"/>
      <c r="CG37" s="355"/>
      <c r="CH37" s="355"/>
      <c r="CI37" s="355"/>
      <c r="CJ37" s="355"/>
      <c r="CK37" s="355"/>
      <c r="CL37" s="355"/>
      <c r="CM37" s="355"/>
      <c r="CN37" s="163"/>
      <c r="CO37" s="354" t="str">
        <f t="shared" si="3"/>
        <v/>
      </c>
      <c r="CP37" s="354"/>
      <c r="CQ37" s="355" t="str">
        <f>IF('各会計、関係団体の財政状況及び健全化判断比率'!BS10="","",'各会計、関係団体の財政状況及び健全化判断比率'!BS10)</f>
        <v/>
      </c>
      <c r="CR37" s="355"/>
      <c r="CS37" s="355"/>
      <c r="CT37" s="355"/>
      <c r="CU37" s="355"/>
      <c r="CV37" s="355"/>
      <c r="CW37" s="355"/>
      <c r="CX37" s="355"/>
      <c r="CY37" s="355"/>
      <c r="CZ37" s="355"/>
      <c r="DA37" s="355"/>
      <c r="DB37" s="355"/>
      <c r="DC37" s="355"/>
      <c r="DD37" s="355"/>
      <c r="DE37" s="355"/>
      <c r="DG37" s="352" t="str">
        <f>IF('各会計、関係団体の財政状況及び健全化判断比率'!BR10="","",'各会計、関係団体の財政状況及び健全化判断比率'!BR10)</f>
        <v/>
      </c>
      <c r="DH37" s="352"/>
      <c r="DI37" s="168"/>
    </row>
    <row r="38" spans="1:113" ht="32.25" customHeight="1" x14ac:dyDescent="0.15">
      <c r="A38" s="163"/>
      <c r="B38" s="190"/>
      <c r="C38" s="354" t="str">
        <f t="shared" ref="C38:C43" si="5">IF(E38="","",C37+1)</f>
        <v/>
      </c>
      <c r="D38" s="354"/>
      <c r="E38" s="355" t="str">
        <f>IF('各会計、関係団体の財政状況及び健全化判断比率'!B11="","",'各会計、関係団体の財政状況及び健全化判断比率'!B11)</f>
        <v/>
      </c>
      <c r="F38" s="355"/>
      <c r="G38" s="355"/>
      <c r="H38" s="355"/>
      <c r="I38" s="355"/>
      <c r="J38" s="355"/>
      <c r="K38" s="355"/>
      <c r="L38" s="355"/>
      <c r="M38" s="355"/>
      <c r="N38" s="355"/>
      <c r="O38" s="355"/>
      <c r="P38" s="355"/>
      <c r="Q38" s="355"/>
      <c r="R38" s="355"/>
      <c r="S38" s="355"/>
      <c r="T38" s="163"/>
      <c r="U38" s="354" t="str">
        <f t="shared" si="4"/>
        <v/>
      </c>
      <c r="V38" s="354"/>
      <c r="W38" s="355"/>
      <c r="X38" s="355"/>
      <c r="Y38" s="355"/>
      <c r="Z38" s="355"/>
      <c r="AA38" s="355"/>
      <c r="AB38" s="355"/>
      <c r="AC38" s="355"/>
      <c r="AD38" s="355"/>
      <c r="AE38" s="355"/>
      <c r="AF38" s="355"/>
      <c r="AG38" s="355"/>
      <c r="AH38" s="355"/>
      <c r="AI38" s="355"/>
      <c r="AJ38" s="355"/>
      <c r="AK38" s="355"/>
      <c r="AL38" s="163"/>
      <c r="AM38" s="354" t="str">
        <f t="shared" si="0"/>
        <v/>
      </c>
      <c r="AN38" s="354"/>
      <c r="AO38" s="355"/>
      <c r="AP38" s="355"/>
      <c r="AQ38" s="355"/>
      <c r="AR38" s="355"/>
      <c r="AS38" s="355"/>
      <c r="AT38" s="355"/>
      <c r="AU38" s="355"/>
      <c r="AV38" s="355"/>
      <c r="AW38" s="355"/>
      <c r="AX38" s="355"/>
      <c r="AY38" s="355"/>
      <c r="AZ38" s="355"/>
      <c r="BA38" s="355"/>
      <c r="BB38" s="355"/>
      <c r="BC38" s="355"/>
      <c r="BD38" s="163"/>
      <c r="BE38" s="354" t="str">
        <f t="shared" si="1"/>
        <v/>
      </c>
      <c r="BF38" s="354"/>
      <c r="BG38" s="355"/>
      <c r="BH38" s="355"/>
      <c r="BI38" s="355"/>
      <c r="BJ38" s="355"/>
      <c r="BK38" s="355"/>
      <c r="BL38" s="355"/>
      <c r="BM38" s="355"/>
      <c r="BN38" s="355"/>
      <c r="BO38" s="355"/>
      <c r="BP38" s="355"/>
      <c r="BQ38" s="355"/>
      <c r="BR38" s="355"/>
      <c r="BS38" s="355"/>
      <c r="BT38" s="355"/>
      <c r="BU38" s="355"/>
      <c r="BV38" s="163"/>
      <c r="BW38" s="354">
        <f t="shared" si="2"/>
        <v>12</v>
      </c>
      <c r="BX38" s="354"/>
      <c r="BY38" s="355" t="str">
        <f>IF('各会計、関係団体の財政状況及び健全化判断比率'!B72="","",'各会計、関係団体の財政状況及び健全化判断比率'!B72)</f>
        <v>香川県中部ボートレース事業組合</v>
      </c>
      <c r="BZ38" s="355"/>
      <c r="CA38" s="355"/>
      <c r="CB38" s="355"/>
      <c r="CC38" s="355"/>
      <c r="CD38" s="355"/>
      <c r="CE38" s="355"/>
      <c r="CF38" s="355"/>
      <c r="CG38" s="355"/>
      <c r="CH38" s="355"/>
      <c r="CI38" s="355"/>
      <c r="CJ38" s="355"/>
      <c r="CK38" s="355"/>
      <c r="CL38" s="355"/>
      <c r="CM38" s="355"/>
      <c r="CN38" s="163"/>
      <c r="CO38" s="354" t="str">
        <f t="shared" si="3"/>
        <v/>
      </c>
      <c r="CP38" s="354"/>
      <c r="CQ38" s="355" t="str">
        <f>IF('各会計、関係団体の財政状況及び健全化判断比率'!BS11="","",'各会計、関係団体の財政状況及び健全化判断比率'!BS11)</f>
        <v/>
      </c>
      <c r="CR38" s="355"/>
      <c r="CS38" s="355"/>
      <c r="CT38" s="355"/>
      <c r="CU38" s="355"/>
      <c r="CV38" s="355"/>
      <c r="CW38" s="355"/>
      <c r="CX38" s="355"/>
      <c r="CY38" s="355"/>
      <c r="CZ38" s="355"/>
      <c r="DA38" s="355"/>
      <c r="DB38" s="355"/>
      <c r="DC38" s="355"/>
      <c r="DD38" s="355"/>
      <c r="DE38" s="355"/>
      <c r="DG38" s="352" t="str">
        <f>IF('各会計、関係団体の財政状況及び健全化判断比率'!BR11="","",'各会計、関係団体の財政状況及び健全化判断比率'!BR11)</f>
        <v/>
      </c>
      <c r="DH38" s="352"/>
      <c r="DI38" s="168"/>
    </row>
    <row r="39" spans="1:113" ht="32.25" customHeight="1" x14ac:dyDescent="0.15">
      <c r="A39" s="163"/>
      <c r="B39" s="190"/>
      <c r="C39" s="354" t="str">
        <f t="shared" si="5"/>
        <v/>
      </c>
      <c r="D39" s="354"/>
      <c r="E39" s="355" t="str">
        <f>IF('各会計、関係団体の財政状況及び健全化判断比率'!B12="","",'各会計、関係団体の財政状況及び健全化判断比率'!B12)</f>
        <v/>
      </c>
      <c r="F39" s="355"/>
      <c r="G39" s="355"/>
      <c r="H39" s="355"/>
      <c r="I39" s="355"/>
      <c r="J39" s="355"/>
      <c r="K39" s="355"/>
      <c r="L39" s="355"/>
      <c r="M39" s="355"/>
      <c r="N39" s="355"/>
      <c r="O39" s="355"/>
      <c r="P39" s="355"/>
      <c r="Q39" s="355"/>
      <c r="R39" s="355"/>
      <c r="S39" s="355"/>
      <c r="T39" s="163"/>
      <c r="U39" s="354" t="str">
        <f t="shared" si="4"/>
        <v/>
      </c>
      <c r="V39" s="354"/>
      <c r="W39" s="355"/>
      <c r="X39" s="355"/>
      <c r="Y39" s="355"/>
      <c r="Z39" s="355"/>
      <c r="AA39" s="355"/>
      <c r="AB39" s="355"/>
      <c r="AC39" s="355"/>
      <c r="AD39" s="355"/>
      <c r="AE39" s="355"/>
      <c r="AF39" s="355"/>
      <c r="AG39" s="355"/>
      <c r="AH39" s="355"/>
      <c r="AI39" s="355"/>
      <c r="AJ39" s="355"/>
      <c r="AK39" s="355"/>
      <c r="AL39" s="163"/>
      <c r="AM39" s="354" t="str">
        <f t="shared" si="0"/>
        <v/>
      </c>
      <c r="AN39" s="354"/>
      <c r="AO39" s="355"/>
      <c r="AP39" s="355"/>
      <c r="AQ39" s="355"/>
      <c r="AR39" s="355"/>
      <c r="AS39" s="355"/>
      <c r="AT39" s="355"/>
      <c r="AU39" s="355"/>
      <c r="AV39" s="355"/>
      <c r="AW39" s="355"/>
      <c r="AX39" s="355"/>
      <c r="AY39" s="355"/>
      <c r="AZ39" s="355"/>
      <c r="BA39" s="355"/>
      <c r="BB39" s="355"/>
      <c r="BC39" s="355"/>
      <c r="BD39" s="163"/>
      <c r="BE39" s="354" t="str">
        <f t="shared" si="1"/>
        <v/>
      </c>
      <c r="BF39" s="354"/>
      <c r="BG39" s="355"/>
      <c r="BH39" s="355"/>
      <c r="BI39" s="355"/>
      <c r="BJ39" s="355"/>
      <c r="BK39" s="355"/>
      <c r="BL39" s="355"/>
      <c r="BM39" s="355"/>
      <c r="BN39" s="355"/>
      <c r="BO39" s="355"/>
      <c r="BP39" s="355"/>
      <c r="BQ39" s="355"/>
      <c r="BR39" s="355"/>
      <c r="BS39" s="355"/>
      <c r="BT39" s="355"/>
      <c r="BU39" s="355"/>
      <c r="BV39" s="163"/>
      <c r="BW39" s="354">
        <f t="shared" si="2"/>
        <v>13</v>
      </c>
      <c r="BX39" s="354"/>
      <c r="BY39" s="355" t="str">
        <f>IF('各会計、関係団体の財政状況及び健全化判断比率'!B73="","",'各会計、関係団体の財政状況及び健全化判断比率'!B73)</f>
        <v>中讃広域行政事務組合（一般会計）</v>
      </c>
      <c r="BZ39" s="355"/>
      <c r="CA39" s="355"/>
      <c r="CB39" s="355"/>
      <c r="CC39" s="355"/>
      <c r="CD39" s="355"/>
      <c r="CE39" s="355"/>
      <c r="CF39" s="355"/>
      <c r="CG39" s="355"/>
      <c r="CH39" s="355"/>
      <c r="CI39" s="355"/>
      <c r="CJ39" s="355"/>
      <c r="CK39" s="355"/>
      <c r="CL39" s="355"/>
      <c r="CM39" s="355"/>
      <c r="CN39" s="163"/>
      <c r="CO39" s="354" t="str">
        <f t="shared" si="3"/>
        <v/>
      </c>
      <c r="CP39" s="354"/>
      <c r="CQ39" s="355" t="str">
        <f>IF('各会計、関係団体の財政状況及び健全化判断比率'!BS12="","",'各会計、関係団体の財政状況及び健全化判断比率'!BS12)</f>
        <v/>
      </c>
      <c r="CR39" s="355"/>
      <c r="CS39" s="355"/>
      <c r="CT39" s="355"/>
      <c r="CU39" s="355"/>
      <c r="CV39" s="355"/>
      <c r="CW39" s="355"/>
      <c r="CX39" s="355"/>
      <c r="CY39" s="355"/>
      <c r="CZ39" s="355"/>
      <c r="DA39" s="355"/>
      <c r="DB39" s="355"/>
      <c r="DC39" s="355"/>
      <c r="DD39" s="355"/>
      <c r="DE39" s="355"/>
      <c r="DG39" s="352" t="str">
        <f>IF('各会計、関係団体の財政状況及び健全化判断比率'!BR12="","",'各会計、関係団体の財政状況及び健全化判断比率'!BR12)</f>
        <v/>
      </c>
      <c r="DH39" s="352"/>
      <c r="DI39" s="168"/>
    </row>
    <row r="40" spans="1:113" ht="32.25" customHeight="1" x14ac:dyDescent="0.15">
      <c r="A40" s="163"/>
      <c r="B40" s="190"/>
      <c r="C40" s="354" t="str">
        <f t="shared" si="5"/>
        <v/>
      </c>
      <c r="D40" s="354"/>
      <c r="E40" s="355" t="str">
        <f>IF('各会計、関係団体の財政状況及び健全化判断比率'!B13="","",'各会計、関係団体の財政状況及び健全化判断比率'!B13)</f>
        <v/>
      </c>
      <c r="F40" s="355"/>
      <c r="G40" s="355"/>
      <c r="H40" s="355"/>
      <c r="I40" s="355"/>
      <c r="J40" s="355"/>
      <c r="K40" s="355"/>
      <c r="L40" s="355"/>
      <c r="M40" s="355"/>
      <c r="N40" s="355"/>
      <c r="O40" s="355"/>
      <c r="P40" s="355"/>
      <c r="Q40" s="355"/>
      <c r="R40" s="355"/>
      <c r="S40" s="355"/>
      <c r="T40" s="163"/>
      <c r="U40" s="354" t="str">
        <f t="shared" si="4"/>
        <v/>
      </c>
      <c r="V40" s="354"/>
      <c r="W40" s="355"/>
      <c r="X40" s="355"/>
      <c r="Y40" s="355"/>
      <c r="Z40" s="355"/>
      <c r="AA40" s="355"/>
      <c r="AB40" s="355"/>
      <c r="AC40" s="355"/>
      <c r="AD40" s="355"/>
      <c r="AE40" s="355"/>
      <c r="AF40" s="355"/>
      <c r="AG40" s="355"/>
      <c r="AH40" s="355"/>
      <c r="AI40" s="355"/>
      <c r="AJ40" s="355"/>
      <c r="AK40" s="355"/>
      <c r="AL40" s="163"/>
      <c r="AM40" s="354" t="str">
        <f t="shared" si="0"/>
        <v/>
      </c>
      <c r="AN40" s="354"/>
      <c r="AO40" s="355"/>
      <c r="AP40" s="355"/>
      <c r="AQ40" s="355"/>
      <c r="AR40" s="355"/>
      <c r="AS40" s="355"/>
      <c r="AT40" s="355"/>
      <c r="AU40" s="355"/>
      <c r="AV40" s="355"/>
      <c r="AW40" s="355"/>
      <c r="AX40" s="355"/>
      <c r="AY40" s="355"/>
      <c r="AZ40" s="355"/>
      <c r="BA40" s="355"/>
      <c r="BB40" s="355"/>
      <c r="BC40" s="355"/>
      <c r="BD40" s="163"/>
      <c r="BE40" s="354" t="str">
        <f t="shared" si="1"/>
        <v/>
      </c>
      <c r="BF40" s="354"/>
      <c r="BG40" s="355"/>
      <c r="BH40" s="355"/>
      <c r="BI40" s="355"/>
      <c r="BJ40" s="355"/>
      <c r="BK40" s="355"/>
      <c r="BL40" s="355"/>
      <c r="BM40" s="355"/>
      <c r="BN40" s="355"/>
      <c r="BO40" s="355"/>
      <c r="BP40" s="355"/>
      <c r="BQ40" s="355"/>
      <c r="BR40" s="355"/>
      <c r="BS40" s="355"/>
      <c r="BT40" s="355"/>
      <c r="BU40" s="355"/>
      <c r="BV40" s="163"/>
      <c r="BW40" s="354">
        <f t="shared" si="2"/>
        <v>14</v>
      </c>
      <c r="BX40" s="354"/>
      <c r="BY40" s="355" t="str">
        <f>IF('各会計、関係団体の財政状況及び健全化判断比率'!B74="","",'各会計、関係団体の財政状況及び健全化判断比率'!B74)</f>
        <v>中讃広域行政事務組合（仲善クリーンセンター）</v>
      </c>
      <c r="BZ40" s="355"/>
      <c r="CA40" s="355"/>
      <c r="CB40" s="355"/>
      <c r="CC40" s="355"/>
      <c r="CD40" s="355"/>
      <c r="CE40" s="355"/>
      <c r="CF40" s="355"/>
      <c r="CG40" s="355"/>
      <c r="CH40" s="355"/>
      <c r="CI40" s="355"/>
      <c r="CJ40" s="355"/>
      <c r="CK40" s="355"/>
      <c r="CL40" s="355"/>
      <c r="CM40" s="355"/>
      <c r="CN40" s="163"/>
      <c r="CO40" s="354" t="str">
        <f t="shared" si="3"/>
        <v/>
      </c>
      <c r="CP40" s="354"/>
      <c r="CQ40" s="355" t="str">
        <f>IF('各会計、関係団体の財政状況及び健全化判断比率'!BS13="","",'各会計、関係団体の財政状況及び健全化判断比率'!BS13)</f>
        <v/>
      </c>
      <c r="CR40" s="355"/>
      <c r="CS40" s="355"/>
      <c r="CT40" s="355"/>
      <c r="CU40" s="355"/>
      <c r="CV40" s="355"/>
      <c r="CW40" s="355"/>
      <c r="CX40" s="355"/>
      <c r="CY40" s="355"/>
      <c r="CZ40" s="355"/>
      <c r="DA40" s="355"/>
      <c r="DB40" s="355"/>
      <c r="DC40" s="355"/>
      <c r="DD40" s="355"/>
      <c r="DE40" s="355"/>
      <c r="DG40" s="352" t="str">
        <f>IF('各会計、関係団体の財政状況及び健全化判断比率'!BR13="","",'各会計、関係団体の財政状況及び健全化判断比率'!BR13)</f>
        <v/>
      </c>
      <c r="DH40" s="352"/>
      <c r="DI40" s="168"/>
    </row>
    <row r="41" spans="1:113" ht="32.25" customHeight="1" x14ac:dyDescent="0.15">
      <c r="A41" s="163"/>
      <c r="B41" s="190"/>
      <c r="C41" s="354" t="str">
        <f t="shared" si="5"/>
        <v/>
      </c>
      <c r="D41" s="354"/>
      <c r="E41" s="355" t="str">
        <f>IF('各会計、関係団体の財政状況及び健全化判断比率'!B14="","",'各会計、関係団体の財政状況及び健全化判断比率'!B14)</f>
        <v/>
      </c>
      <c r="F41" s="355"/>
      <c r="G41" s="355"/>
      <c r="H41" s="355"/>
      <c r="I41" s="355"/>
      <c r="J41" s="355"/>
      <c r="K41" s="355"/>
      <c r="L41" s="355"/>
      <c r="M41" s="355"/>
      <c r="N41" s="355"/>
      <c r="O41" s="355"/>
      <c r="P41" s="355"/>
      <c r="Q41" s="355"/>
      <c r="R41" s="355"/>
      <c r="S41" s="355"/>
      <c r="T41" s="163"/>
      <c r="U41" s="354" t="str">
        <f t="shared" si="4"/>
        <v/>
      </c>
      <c r="V41" s="354"/>
      <c r="W41" s="355"/>
      <c r="X41" s="355"/>
      <c r="Y41" s="355"/>
      <c r="Z41" s="355"/>
      <c r="AA41" s="355"/>
      <c r="AB41" s="355"/>
      <c r="AC41" s="355"/>
      <c r="AD41" s="355"/>
      <c r="AE41" s="355"/>
      <c r="AF41" s="355"/>
      <c r="AG41" s="355"/>
      <c r="AH41" s="355"/>
      <c r="AI41" s="355"/>
      <c r="AJ41" s="355"/>
      <c r="AK41" s="355"/>
      <c r="AL41" s="163"/>
      <c r="AM41" s="354" t="str">
        <f t="shared" si="0"/>
        <v/>
      </c>
      <c r="AN41" s="354"/>
      <c r="AO41" s="355"/>
      <c r="AP41" s="355"/>
      <c r="AQ41" s="355"/>
      <c r="AR41" s="355"/>
      <c r="AS41" s="355"/>
      <c r="AT41" s="355"/>
      <c r="AU41" s="355"/>
      <c r="AV41" s="355"/>
      <c r="AW41" s="355"/>
      <c r="AX41" s="355"/>
      <c r="AY41" s="355"/>
      <c r="AZ41" s="355"/>
      <c r="BA41" s="355"/>
      <c r="BB41" s="355"/>
      <c r="BC41" s="355"/>
      <c r="BD41" s="163"/>
      <c r="BE41" s="354" t="str">
        <f t="shared" si="1"/>
        <v/>
      </c>
      <c r="BF41" s="354"/>
      <c r="BG41" s="355"/>
      <c r="BH41" s="355"/>
      <c r="BI41" s="355"/>
      <c r="BJ41" s="355"/>
      <c r="BK41" s="355"/>
      <c r="BL41" s="355"/>
      <c r="BM41" s="355"/>
      <c r="BN41" s="355"/>
      <c r="BO41" s="355"/>
      <c r="BP41" s="355"/>
      <c r="BQ41" s="355"/>
      <c r="BR41" s="355"/>
      <c r="BS41" s="355"/>
      <c r="BT41" s="355"/>
      <c r="BU41" s="355"/>
      <c r="BV41" s="163"/>
      <c r="BW41" s="354">
        <f t="shared" si="2"/>
        <v>15</v>
      </c>
      <c r="BX41" s="354"/>
      <c r="BY41" s="355" t="str">
        <f>IF('各会計、関係団体の財政状況及び健全化判断比率'!B75="","",'各会計、関係団体の財政状況及び健全化判断比率'!B75)</f>
        <v>中讃広域行政事務組合（瀬戸グリーンセンター）</v>
      </c>
      <c r="BZ41" s="355"/>
      <c r="CA41" s="355"/>
      <c r="CB41" s="355"/>
      <c r="CC41" s="355"/>
      <c r="CD41" s="355"/>
      <c r="CE41" s="355"/>
      <c r="CF41" s="355"/>
      <c r="CG41" s="355"/>
      <c r="CH41" s="355"/>
      <c r="CI41" s="355"/>
      <c r="CJ41" s="355"/>
      <c r="CK41" s="355"/>
      <c r="CL41" s="355"/>
      <c r="CM41" s="355"/>
      <c r="CN41" s="163"/>
      <c r="CO41" s="354" t="str">
        <f t="shared" si="3"/>
        <v/>
      </c>
      <c r="CP41" s="354"/>
      <c r="CQ41" s="355" t="str">
        <f>IF('各会計、関係団体の財政状況及び健全化判断比率'!BS14="","",'各会計、関係団体の財政状況及び健全化判断比率'!BS14)</f>
        <v/>
      </c>
      <c r="CR41" s="355"/>
      <c r="CS41" s="355"/>
      <c r="CT41" s="355"/>
      <c r="CU41" s="355"/>
      <c r="CV41" s="355"/>
      <c r="CW41" s="355"/>
      <c r="CX41" s="355"/>
      <c r="CY41" s="355"/>
      <c r="CZ41" s="355"/>
      <c r="DA41" s="355"/>
      <c r="DB41" s="355"/>
      <c r="DC41" s="355"/>
      <c r="DD41" s="355"/>
      <c r="DE41" s="355"/>
      <c r="DG41" s="352" t="str">
        <f>IF('各会計、関係団体の財政状況及び健全化判断比率'!BR14="","",'各会計、関係団体の財政状況及び健全化判断比率'!BR14)</f>
        <v/>
      </c>
      <c r="DH41" s="352"/>
      <c r="DI41" s="168"/>
    </row>
    <row r="42" spans="1:113" ht="32.25" customHeight="1" x14ac:dyDescent="0.15">
      <c r="B42" s="190"/>
      <c r="C42" s="354" t="str">
        <f t="shared" si="5"/>
        <v/>
      </c>
      <c r="D42" s="354"/>
      <c r="E42" s="355" t="str">
        <f>IF('各会計、関係団体の財政状況及び健全化判断比率'!B15="","",'各会計、関係団体の財政状況及び健全化判断比率'!B15)</f>
        <v/>
      </c>
      <c r="F42" s="355"/>
      <c r="G42" s="355"/>
      <c r="H42" s="355"/>
      <c r="I42" s="355"/>
      <c r="J42" s="355"/>
      <c r="K42" s="355"/>
      <c r="L42" s="355"/>
      <c r="M42" s="355"/>
      <c r="N42" s="355"/>
      <c r="O42" s="355"/>
      <c r="P42" s="355"/>
      <c r="Q42" s="355"/>
      <c r="R42" s="355"/>
      <c r="S42" s="355"/>
      <c r="T42" s="163"/>
      <c r="U42" s="354" t="str">
        <f t="shared" si="4"/>
        <v/>
      </c>
      <c r="V42" s="354"/>
      <c r="W42" s="355"/>
      <c r="X42" s="355"/>
      <c r="Y42" s="355"/>
      <c r="Z42" s="355"/>
      <c r="AA42" s="355"/>
      <c r="AB42" s="355"/>
      <c r="AC42" s="355"/>
      <c r="AD42" s="355"/>
      <c r="AE42" s="355"/>
      <c r="AF42" s="355"/>
      <c r="AG42" s="355"/>
      <c r="AH42" s="355"/>
      <c r="AI42" s="355"/>
      <c r="AJ42" s="355"/>
      <c r="AK42" s="355"/>
      <c r="AL42" s="163"/>
      <c r="AM42" s="354" t="str">
        <f t="shared" si="0"/>
        <v/>
      </c>
      <c r="AN42" s="354"/>
      <c r="AO42" s="355"/>
      <c r="AP42" s="355"/>
      <c r="AQ42" s="355"/>
      <c r="AR42" s="355"/>
      <c r="AS42" s="355"/>
      <c r="AT42" s="355"/>
      <c r="AU42" s="355"/>
      <c r="AV42" s="355"/>
      <c r="AW42" s="355"/>
      <c r="AX42" s="355"/>
      <c r="AY42" s="355"/>
      <c r="AZ42" s="355"/>
      <c r="BA42" s="355"/>
      <c r="BB42" s="355"/>
      <c r="BC42" s="355"/>
      <c r="BD42" s="163"/>
      <c r="BE42" s="354" t="str">
        <f t="shared" si="1"/>
        <v/>
      </c>
      <c r="BF42" s="354"/>
      <c r="BG42" s="355"/>
      <c r="BH42" s="355"/>
      <c r="BI42" s="355"/>
      <c r="BJ42" s="355"/>
      <c r="BK42" s="355"/>
      <c r="BL42" s="355"/>
      <c r="BM42" s="355"/>
      <c r="BN42" s="355"/>
      <c r="BO42" s="355"/>
      <c r="BP42" s="355"/>
      <c r="BQ42" s="355"/>
      <c r="BR42" s="355"/>
      <c r="BS42" s="355"/>
      <c r="BT42" s="355"/>
      <c r="BU42" s="355"/>
      <c r="BV42" s="163"/>
      <c r="BW42" s="354">
        <f t="shared" si="2"/>
        <v>16</v>
      </c>
      <c r="BX42" s="354"/>
      <c r="BY42" s="355" t="str">
        <f>IF('各会計、関係団体の財政状況及び健全化判断比率'!B76="","",'各会計、関係団体の財政状況及び健全化判断比率'!B76)</f>
        <v>中讃広域行政事務組合（クリントピア丸亀）</v>
      </c>
      <c r="BZ42" s="355"/>
      <c r="CA42" s="355"/>
      <c r="CB42" s="355"/>
      <c r="CC42" s="355"/>
      <c r="CD42" s="355"/>
      <c r="CE42" s="355"/>
      <c r="CF42" s="355"/>
      <c r="CG42" s="355"/>
      <c r="CH42" s="355"/>
      <c r="CI42" s="355"/>
      <c r="CJ42" s="355"/>
      <c r="CK42" s="355"/>
      <c r="CL42" s="355"/>
      <c r="CM42" s="355"/>
      <c r="CN42" s="163"/>
      <c r="CO42" s="354" t="str">
        <f t="shared" si="3"/>
        <v/>
      </c>
      <c r="CP42" s="354"/>
      <c r="CQ42" s="355" t="str">
        <f>IF('各会計、関係団体の財政状況及び健全化判断比率'!BS15="","",'各会計、関係団体の財政状況及び健全化判断比率'!BS15)</f>
        <v/>
      </c>
      <c r="CR42" s="355"/>
      <c r="CS42" s="355"/>
      <c r="CT42" s="355"/>
      <c r="CU42" s="355"/>
      <c r="CV42" s="355"/>
      <c r="CW42" s="355"/>
      <c r="CX42" s="355"/>
      <c r="CY42" s="355"/>
      <c r="CZ42" s="355"/>
      <c r="DA42" s="355"/>
      <c r="DB42" s="355"/>
      <c r="DC42" s="355"/>
      <c r="DD42" s="355"/>
      <c r="DE42" s="355"/>
      <c r="DG42" s="352" t="str">
        <f>IF('各会計、関係団体の財政状況及び健全化判断比率'!BR15="","",'各会計、関係団体の財政状況及び健全化判断比率'!BR15)</f>
        <v/>
      </c>
      <c r="DH42" s="352"/>
      <c r="DI42" s="168"/>
    </row>
    <row r="43" spans="1:113" ht="32.25" customHeight="1" x14ac:dyDescent="0.15">
      <c r="B43" s="190"/>
      <c r="C43" s="354" t="str">
        <f t="shared" si="5"/>
        <v/>
      </c>
      <c r="D43" s="354"/>
      <c r="E43" s="355" t="str">
        <f>IF('各会計、関係団体の財政状況及び健全化判断比率'!B16="","",'各会計、関係団体の財政状況及び健全化判断比率'!B16)</f>
        <v/>
      </c>
      <c r="F43" s="355"/>
      <c r="G43" s="355"/>
      <c r="H43" s="355"/>
      <c r="I43" s="355"/>
      <c r="J43" s="355"/>
      <c r="K43" s="355"/>
      <c r="L43" s="355"/>
      <c r="M43" s="355"/>
      <c r="N43" s="355"/>
      <c r="O43" s="355"/>
      <c r="P43" s="355"/>
      <c r="Q43" s="355"/>
      <c r="R43" s="355"/>
      <c r="S43" s="355"/>
      <c r="T43" s="163"/>
      <c r="U43" s="354" t="str">
        <f t="shared" si="4"/>
        <v/>
      </c>
      <c r="V43" s="354"/>
      <c r="W43" s="355"/>
      <c r="X43" s="355"/>
      <c r="Y43" s="355"/>
      <c r="Z43" s="355"/>
      <c r="AA43" s="355"/>
      <c r="AB43" s="355"/>
      <c r="AC43" s="355"/>
      <c r="AD43" s="355"/>
      <c r="AE43" s="355"/>
      <c r="AF43" s="355"/>
      <c r="AG43" s="355"/>
      <c r="AH43" s="355"/>
      <c r="AI43" s="355"/>
      <c r="AJ43" s="355"/>
      <c r="AK43" s="355"/>
      <c r="AL43" s="163"/>
      <c r="AM43" s="354" t="str">
        <f t="shared" si="0"/>
        <v/>
      </c>
      <c r="AN43" s="354"/>
      <c r="AO43" s="355"/>
      <c r="AP43" s="355"/>
      <c r="AQ43" s="355"/>
      <c r="AR43" s="355"/>
      <c r="AS43" s="355"/>
      <c r="AT43" s="355"/>
      <c r="AU43" s="355"/>
      <c r="AV43" s="355"/>
      <c r="AW43" s="355"/>
      <c r="AX43" s="355"/>
      <c r="AY43" s="355"/>
      <c r="AZ43" s="355"/>
      <c r="BA43" s="355"/>
      <c r="BB43" s="355"/>
      <c r="BC43" s="355"/>
      <c r="BD43" s="163"/>
      <c r="BE43" s="354" t="str">
        <f t="shared" si="1"/>
        <v/>
      </c>
      <c r="BF43" s="354"/>
      <c r="BG43" s="355"/>
      <c r="BH43" s="355"/>
      <c r="BI43" s="355"/>
      <c r="BJ43" s="355"/>
      <c r="BK43" s="355"/>
      <c r="BL43" s="355"/>
      <c r="BM43" s="355"/>
      <c r="BN43" s="355"/>
      <c r="BO43" s="355"/>
      <c r="BP43" s="355"/>
      <c r="BQ43" s="355"/>
      <c r="BR43" s="355"/>
      <c r="BS43" s="355"/>
      <c r="BT43" s="355"/>
      <c r="BU43" s="355"/>
      <c r="BV43" s="163"/>
      <c r="BW43" s="354">
        <f t="shared" si="2"/>
        <v>17</v>
      </c>
      <c r="BX43" s="354"/>
      <c r="BY43" s="355" t="str">
        <f>IF('各会計、関係団体の財政状況及び健全化判断比率'!B77="","",'各会計、関係団体の財政状況及び健全化判断比率'!B77)</f>
        <v>まんのう町外二ヶ市町(十郷地区)山林組合</v>
      </c>
      <c r="BZ43" s="355"/>
      <c r="CA43" s="355"/>
      <c r="CB43" s="355"/>
      <c r="CC43" s="355"/>
      <c r="CD43" s="355"/>
      <c r="CE43" s="355"/>
      <c r="CF43" s="355"/>
      <c r="CG43" s="355"/>
      <c r="CH43" s="355"/>
      <c r="CI43" s="355"/>
      <c r="CJ43" s="355"/>
      <c r="CK43" s="355"/>
      <c r="CL43" s="355"/>
      <c r="CM43" s="355"/>
      <c r="CN43" s="163"/>
      <c r="CO43" s="354" t="str">
        <f t="shared" si="3"/>
        <v/>
      </c>
      <c r="CP43" s="354"/>
      <c r="CQ43" s="355" t="str">
        <f>IF('各会計、関係団体の財政状況及び健全化判断比率'!BS16="","",'各会計、関係団体の財政状況及び健全化判断比率'!BS16)</f>
        <v/>
      </c>
      <c r="CR43" s="355"/>
      <c r="CS43" s="355"/>
      <c r="CT43" s="355"/>
      <c r="CU43" s="355"/>
      <c r="CV43" s="355"/>
      <c r="CW43" s="355"/>
      <c r="CX43" s="355"/>
      <c r="CY43" s="355"/>
      <c r="CZ43" s="355"/>
      <c r="DA43" s="355"/>
      <c r="DB43" s="355"/>
      <c r="DC43" s="355"/>
      <c r="DD43" s="355"/>
      <c r="DE43" s="355"/>
      <c r="DG43" s="352" t="str">
        <f>IF('各会計、関係団体の財政状況及び健全化判断比率'!BR16="","",'各会計、関係団体の財政状況及び健全化判断比率'!BR16)</f>
        <v/>
      </c>
      <c r="DH43" s="352"/>
      <c r="DI43" s="168"/>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194</v>
      </c>
      <c r="E46" s="351" t="s">
        <v>195</v>
      </c>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351"/>
      <c r="AU46" s="351"/>
      <c r="AV46" s="351"/>
      <c r="AW46" s="351"/>
      <c r="AX46" s="351"/>
      <c r="AY46" s="351"/>
      <c r="AZ46" s="351"/>
      <c r="BA46" s="351"/>
      <c r="BB46" s="351"/>
      <c r="BC46" s="351"/>
      <c r="BD46" s="351"/>
      <c r="BE46" s="351"/>
      <c r="BF46" s="351"/>
      <c r="BG46" s="351"/>
      <c r="BH46" s="351"/>
      <c r="BI46" s="351"/>
      <c r="BJ46" s="351"/>
      <c r="BK46" s="351"/>
      <c r="BL46" s="351"/>
      <c r="BM46" s="351"/>
      <c r="BN46" s="351"/>
      <c r="BO46" s="351"/>
      <c r="BP46" s="351"/>
      <c r="BQ46" s="351"/>
      <c r="BR46" s="351"/>
      <c r="BS46" s="351"/>
      <c r="BT46" s="351"/>
      <c r="BU46" s="351"/>
      <c r="BV46" s="351"/>
      <c r="BW46" s="351"/>
      <c r="BX46" s="351"/>
      <c r="BY46" s="351"/>
      <c r="BZ46" s="351"/>
      <c r="CA46" s="351"/>
      <c r="CB46" s="351"/>
      <c r="CC46" s="351"/>
      <c r="CD46" s="351"/>
      <c r="CE46" s="351"/>
      <c r="CF46" s="351"/>
      <c r="CG46" s="351"/>
      <c r="CH46" s="351"/>
      <c r="CI46" s="351"/>
      <c r="CJ46" s="351"/>
      <c r="CK46" s="351"/>
      <c r="CL46" s="351"/>
      <c r="CM46" s="351"/>
      <c r="CN46" s="351"/>
      <c r="CO46" s="351"/>
      <c r="CP46" s="351"/>
      <c r="CQ46" s="351"/>
      <c r="CR46" s="351"/>
      <c r="CS46" s="351"/>
      <c r="CT46" s="351"/>
      <c r="CU46" s="351"/>
      <c r="CV46" s="351"/>
      <c r="CW46" s="351"/>
      <c r="CX46" s="351"/>
      <c r="CY46" s="351"/>
      <c r="CZ46" s="351"/>
      <c r="DA46" s="351"/>
      <c r="DB46" s="351"/>
      <c r="DC46" s="351"/>
      <c r="DD46" s="351"/>
      <c r="DE46" s="351"/>
      <c r="DF46" s="351"/>
      <c r="DG46" s="351"/>
      <c r="DH46" s="351"/>
      <c r="DI46" s="351"/>
    </row>
    <row r="47" spans="1:113" x14ac:dyDescent="0.15">
      <c r="E47" s="351" t="s">
        <v>196</v>
      </c>
      <c r="F47" s="351"/>
      <c r="G47" s="351"/>
      <c r="H47" s="351"/>
      <c r="I47" s="351"/>
      <c r="J47" s="351"/>
      <c r="K47" s="351"/>
      <c r="L47" s="351"/>
      <c r="M47" s="351"/>
      <c r="N47" s="351"/>
      <c r="O47" s="351"/>
      <c r="P47" s="351"/>
      <c r="Q47" s="351"/>
      <c r="R47" s="351"/>
      <c r="S47" s="351"/>
      <c r="T47" s="351"/>
      <c r="U47" s="351"/>
      <c r="V47" s="351"/>
      <c r="W47" s="351"/>
      <c r="X47" s="351"/>
      <c r="Y47" s="351"/>
      <c r="Z47" s="351"/>
      <c r="AA47" s="351"/>
      <c r="AB47" s="351"/>
      <c r="AC47" s="351"/>
      <c r="AD47" s="351"/>
      <c r="AE47" s="351"/>
      <c r="AF47" s="351"/>
      <c r="AG47" s="351"/>
      <c r="AH47" s="351"/>
      <c r="AI47" s="351"/>
      <c r="AJ47" s="351"/>
      <c r="AK47" s="351"/>
      <c r="AL47" s="351"/>
      <c r="AM47" s="351"/>
      <c r="AN47" s="351"/>
      <c r="AO47" s="351"/>
      <c r="AP47" s="351"/>
      <c r="AQ47" s="351"/>
      <c r="AR47" s="351"/>
      <c r="AS47" s="351"/>
      <c r="AT47" s="351"/>
      <c r="AU47" s="351"/>
      <c r="AV47" s="351"/>
      <c r="AW47" s="351"/>
      <c r="AX47" s="351"/>
      <c r="AY47" s="351"/>
      <c r="AZ47" s="351"/>
      <c r="BA47" s="351"/>
      <c r="BB47" s="351"/>
      <c r="BC47" s="351"/>
      <c r="BD47" s="351"/>
      <c r="BE47" s="351"/>
      <c r="BF47" s="351"/>
      <c r="BG47" s="351"/>
      <c r="BH47" s="351"/>
      <c r="BI47" s="351"/>
      <c r="BJ47" s="351"/>
      <c r="BK47" s="351"/>
      <c r="BL47" s="351"/>
      <c r="BM47" s="351"/>
      <c r="BN47" s="351"/>
      <c r="BO47" s="351"/>
      <c r="BP47" s="351"/>
      <c r="BQ47" s="351"/>
      <c r="BR47" s="351"/>
      <c r="BS47" s="351"/>
      <c r="BT47" s="351"/>
      <c r="BU47" s="351"/>
      <c r="BV47" s="351"/>
      <c r="BW47" s="351"/>
      <c r="BX47" s="351"/>
      <c r="BY47" s="351"/>
      <c r="BZ47" s="351"/>
      <c r="CA47" s="351"/>
      <c r="CB47" s="351"/>
      <c r="CC47" s="351"/>
      <c r="CD47" s="351"/>
      <c r="CE47" s="351"/>
      <c r="CF47" s="351"/>
      <c r="CG47" s="351"/>
      <c r="CH47" s="351"/>
      <c r="CI47" s="351"/>
      <c r="CJ47" s="351"/>
      <c r="CK47" s="351"/>
      <c r="CL47" s="351"/>
      <c r="CM47" s="351"/>
      <c r="CN47" s="351"/>
      <c r="CO47" s="351"/>
      <c r="CP47" s="351"/>
      <c r="CQ47" s="351"/>
      <c r="CR47" s="351"/>
      <c r="CS47" s="351"/>
      <c r="CT47" s="351"/>
      <c r="CU47" s="351"/>
      <c r="CV47" s="351"/>
      <c r="CW47" s="351"/>
      <c r="CX47" s="351"/>
      <c r="CY47" s="351"/>
      <c r="CZ47" s="351"/>
      <c r="DA47" s="351"/>
      <c r="DB47" s="351"/>
      <c r="DC47" s="351"/>
      <c r="DD47" s="351"/>
      <c r="DE47" s="351"/>
      <c r="DF47" s="351"/>
      <c r="DG47" s="351"/>
      <c r="DH47" s="351"/>
      <c r="DI47" s="351"/>
    </row>
    <row r="48" spans="1:113" x14ac:dyDescent="0.15">
      <c r="E48" s="351" t="s">
        <v>197</v>
      </c>
      <c r="F48" s="351"/>
      <c r="G48" s="351"/>
      <c r="H48" s="351"/>
      <c r="I48" s="351"/>
      <c r="J48" s="351"/>
      <c r="K48" s="351"/>
      <c r="L48" s="351"/>
      <c r="M48" s="351"/>
      <c r="N48" s="351"/>
      <c r="O48" s="351"/>
      <c r="P48" s="351"/>
      <c r="Q48" s="351"/>
      <c r="R48" s="351"/>
      <c r="S48" s="351"/>
      <c r="T48" s="351"/>
      <c r="U48" s="351"/>
      <c r="V48" s="351"/>
      <c r="W48" s="351"/>
      <c r="X48" s="351"/>
      <c r="Y48" s="351"/>
      <c r="Z48" s="351"/>
      <c r="AA48" s="351"/>
      <c r="AB48" s="351"/>
      <c r="AC48" s="351"/>
      <c r="AD48" s="351"/>
      <c r="AE48" s="351"/>
      <c r="AF48" s="351"/>
      <c r="AG48" s="351"/>
      <c r="AH48" s="351"/>
      <c r="AI48" s="351"/>
      <c r="AJ48" s="351"/>
      <c r="AK48" s="351"/>
      <c r="AL48" s="351"/>
      <c r="AM48" s="351"/>
      <c r="AN48" s="351"/>
      <c r="AO48" s="351"/>
      <c r="AP48" s="351"/>
      <c r="AQ48" s="351"/>
      <c r="AR48" s="351"/>
      <c r="AS48" s="351"/>
      <c r="AT48" s="351"/>
      <c r="AU48" s="351"/>
      <c r="AV48" s="351"/>
      <c r="AW48" s="351"/>
      <c r="AX48" s="351"/>
      <c r="AY48" s="351"/>
      <c r="AZ48" s="351"/>
      <c r="BA48" s="351"/>
      <c r="BB48" s="351"/>
      <c r="BC48" s="351"/>
      <c r="BD48" s="351"/>
      <c r="BE48" s="351"/>
      <c r="BF48" s="351"/>
      <c r="BG48" s="351"/>
      <c r="BH48" s="351"/>
      <c r="BI48" s="351"/>
      <c r="BJ48" s="351"/>
      <c r="BK48" s="351"/>
      <c r="BL48" s="351"/>
      <c r="BM48" s="351"/>
      <c r="BN48" s="351"/>
      <c r="BO48" s="351"/>
      <c r="BP48" s="351"/>
      <c r="BQ48" s="351"/>
      <c r="BR48" s="351"/>
      <c r="BS48" s="351"/>
      <c r="BT48" s="351"/>
      <c r="BU48" s="351"/>
      <c r="BV48" s="351"/>
      <c r="BW48" s="351"/>
      <c r="BX48" s="351"/>
      <c r="BY48" s="351"/>
      <c r="BZ48" s="351"/>
      <c r="CA48" s="351"/>
      <c r="CB48" s="351"/>
      <c r="CC48" s="351"/>
      <c r="CD48" s="351"/>
      <c r="CE48" s="351"/>
      <c r="CF48" s="351"/>
      <c r="CG48" s="351"/>
      <c r="CH48" s="351"/>
      <c r="CI48" s="351"/>
      <c r="CJ48" s="351"/>
      <c r="CK48" s="351"/>
      <c r="CL48" s="351"/>
      <c r="CM48" s="351"/>
      <c r="CN48" s="351"/>
      <c r="CO48" s="351"/>
      <c r="CP48" s="351"/>
      <c r="CQ48" s="351"/>
      <c r="CR48" s="351"/>
      <c r="CS48" s="351"/>
      <c r="CT48" s="351"/>
      <c r="CU48" s="351"/>
      <c r="CV48" s="351"/>
      <c r="CW48" s="351"/>
      <c r="CX48" s="351"/>
      <c r="CY48" s="351"/>
      <c r="CZ48" s="351"/>
      <c r="DA48" s="351"/>
      <c r="DB48" s="351"/>
      <c r="DC48" s="351"/>
      <c r="DD48" s="351"/>
      <c r="DE48" s="351"/>
      <c r="DF48" s="351"/>
      <c r="DG48" s="351"/>
      <c r="DH48" s="351"/>
      <c r="DI48" s="351"/>
    </row>
    <row r="49" spans="5:113" x14ac:dyDescent="0.15">
      <c r="E49" s="353" t="s">
        <v>198</v>
      </c>
      <c r="F49" s="353"/>
      <c r="G49" s="353"/>
      <c r="H49" s="353"/>
      <c r="I49" s="353"/>
      <c r="J49" s="353"/>
      <c r="K49" s="353"/>
      <c r="L49" s="353"/>
      <c r="M49" s="353"/>
      <c r="N49" s="353"/>
      <c r="O49" s="353"/>
      <c r="P49" s="353"/>
      <c r="Q49" s="353"/>
      <c r="R49" s="353"/>
      <c r="S49" s="353"/>
      <c r="T49" s="353"/>
      <c r="U49" s="353"/>
      <c r="V49" s="353"/>
      <c r="W49" s="353"/>
      <c r="X49" s="353"/>
      <c r="Y49" s="353"/>
      <c r="Z49" s="353"/>
      <c r="AA49" s="353"/>
      <c r="AB49" s="353"/>
      <c r="AC49" s="353"/>
      <c r="AD49" s="353"/>
      <c r="AE49" s="353"/>
      <c r="AF49" s="353"/>
      <c r="AG49" s="353"/>
      <c r="AH49" s="353"/>
      <c r="AI49" s="353"/>
      <c r="AJ49" s="353"/>
      <c r="AK49" s="353"/>
      <c r="AL49" s="353"/>
      <c r="AM49" s="353"/>
      <c r="AN49" s="353"/>
      <c r="AO49" s="353"/>
      <c r="AP49" s="353"/>
      <c r="AQ49" s="353"/>
      <c r="AR49" s="353"/>
      <c r="AS49" s="353"/>
      <c r="AT49" s="353"/>
      <c r="AU49" s="353"/>
      <c r="AV49" s="353"/>
      <c r="AW49" s="353"/>
      <c r="AX49" s="353"/>
      <c r="AY49" s="353"/>
      <c r="AZ49" s="353"/>
      <c r="BA49" s="353"/>
      <c r="BB49" s="353"/>
      <c r="BC49" s="353"/>
      <c r="BD49" s="353"/>
      <c r="BE49" s="353"/>
      <c r="BF49" s="353"/>
      <c r="BG49" s="353"/>
      <c r="BH49" s="353"/>
      <c r="BI49" s="353"/>
      <c r="BJ49" s="353"/>
      <c r="BK49" s="353"/>
      <c r="BL49" s="353"/>
      <c r="BM49" s="353"/>
      <c r="BN49" s="353"/>
      <c r="BO49" s="353"/>
      <c r="BP49" s="353"/>
      <c r="BQ49" s="353"/>
      <c r="BR49" s="353"/>
      <c r="BS49" s="353"/>
      <c r="BT49" s="353"/>
      <c r="BU49" s="353"/>
      <c r="BV49" s="353"/>
      <c r="BW49" s="353"/>
      <c r="BX49" s="353"/>
      <c r="BY49" s="353"/>
      <c r="BZ49" s="353"/>
      <c r="CA49" s="353"/>
      <c r="CB49" s="353"/>
      <c r="CC49" s="353"/>
      <c r="CD49" s="353"/>
      <c r="CE49" s="353"/>
      <c r="CF49" s="353"/>
      <c r="CG49" s="353"/>
      <c r="CH49" s="353"/>
      <c r="CI49" s="353"/>
      <c r="CJ49" s="353"/>
      <c r="CK49" s="353"/>
      <c r="CL49" s="353"/>
      <c r="CM49" s="353"/>
      <c r="CN49" s="353"/>
      <c r="CO49" s="353"/>
      <c r="CP49" s="353"/>
      <c r="CQ49" s="353"/>
      <c r="CR49" s="353"/>
      <c r="CS49" s="353"/>
      <c r="CT49" s="353"/>
      <c r="CU49" s="353"/>
      <c r="CV49" s="353"/>
      <c r="CW49" s="353"/>
      <c r="CX49" s="353"/>
      <c r="CY49" s="353"/>
      <c r="CZ49" s="353"/>
      <c r="DA49" s="353"/>
      <c r="DB49" s="353"/>
      <c r="DC49" s="353"/>
      <c r="DD49" s="353"/>
      <c r="DE49" s="353"/>
      <c r="DF49" s="353"/>
      <c r="DG49" s="353"/>
      <c r="DH49" s="353"/>
      <c r="DI49" s="353"/>
    </row>
    <row r="50" spans="5:113" x14ac:dyDescent="0.15">
      <c r="E50" s="351" t="s">
        <v>199</v>
      </c>
      <c r="F50" s="351"/>
      <c r="G50" s="351"/>
      <c r="H50" s="351"/>
      <c r="I50" s="351"/>
      <c r="J50" s="351"/>
      <c r="K50" s="351"/>
      <c r="L50" s="351"/>
      <c r="M50" s="351"/>
      <c r="N50" s="351"/>
      <c r="O50" s="351"/>
      <c r="P50" s="351"/>
      <c r="Q50" s="351"/>
      <c r="R50" s="351"/>
      <c r="S50" s="351"/>
      <c r="T50" s="351"/>
      <c r="U50" s="351"/>
      <c r="V50" s="351"/>
      <c r="W50" s="351"/>
      <c r="X50" s="351"/>
      <c r="Y50" s="351"/>
      <c r="Z50" s="351"/>
      <c r="AA50" s="351"/>
      <c r="AB50" s="351"/>
      <c r="AC50" s="351"/>
      <c r="AD50" s="351"/>
      <c r="AE50" s="351"/>
      <c r="AF50" s="351"/>
      <c r="AG50" s="351"/>
      <c r="AH50" s="351"/>
      <c r="AI50" s="351"/>
      <c r="AJ50" s="351"/>
      <c r="AK50" s="351"/>
      <c r="AL50" s="351"/>
      <c r="AM50" s="351"/>
      <c r="AN50" s="351"/>
      <c r="AO50" s="351"/>
      <c r="AP50" s="351"/>
      <c r="AQ50" s="351"/>
      <c r="AR50" s="351"/>
      <c r="AS50" s="351"/>
      <c r="AT50" s="351"/>
      <c r="AU50" s="351"/>
      <c r="AV50" s="351"/>
      <c r="AW50" s="351"/>
      <c r="AX50" s="351"/>
      <c r="AY50" s="351"/>
      <c r="AZ50" s="351"/>
      <c r="BA50" s="351"/>
      <c r="BB50" s="351"/>
      <c r="BC50" s="351"/>
      <c r="BD50" s="351"/>
      <c r="BE50" s="351"/>
      <c r="BF50" s="351"/>
      <c r="BG50" s="351"/>
      <c r="BH50" s="351"/>
      <c r="BI50" s="351"/>
      <c r="BJ50" s="351"/>
      <c r="BK50" s="351"/>
      <c r="BL50" s="351"/>
      <c r="BM50" s="351"/>
      <c r="BN50" s="351"/>
      <c r="BO50" s="351"/>
      <c r="BP50" s="351"/>
      <c r="BQ50" s="351"/>
      <c r="BR50" s="351"/>
      <c r="BS50" s="351"/>
      <c r="BT50" s="351"/>
      <c r="BU50" s="351"/>
      <c r="BV50" s="351"/>
      <c r="BW50" s="351"/>
      <c r="BX50" s="351"/>
      <c r="BY50" s="351"/>
      <c r="BZ50" s="351"/>
      <c r="CA50" s="351"/>
      <c r="CB50" s="351"/>
      <c r="CC50" s="351"/>
      <c r="CD50" s="351"/>
      <c r="CE50" s="351"/>
      <c r="CF50" s="351"/>
      <c r="CG50" s="351"/>
      <c r="CH50" s="351"/>
      <c r="CI50" s="351"/>
      <c r="CJ50" s="351"/>
      <c r="CK50" s="351"/>
      <c r="CL50" s="351"/>
      <c r="CM50" s="351"/>
      <c r="CN50" s="351"/>
      <c r="CO50" s="351"/>
      <c r="CP50" s="351"/>
      <c r="CQ50" s="351"/>
      <c r="CR50" s="351"/>
      <c r="CS50" s="351"/>
      <c r="CT50" s="351"/>
      <c r="CU50" s="351"/>
      <c r="CV50" s="351"/>
      <c r="CW50" s="351"/>
      <c r="CX50" s="351"/>
      <c r="CY50" s="351"/>
      <c r="CZ50" s="351"/>
      <c r="DA50" s="351"/>
      <c r="DB50" s="351"/>
      <c r="DC50" s="351"/>
      <c r="DD50" s="351"/>
      <c r="DE50" s="351"/>
      <c r="DF50" s="351"/>
      <c r="DG50" s="351"/>
      <c r="DH50" s="351"/>
      <c r="DI50" s="351"/>
    </row>
    <row r="51" spans="5:113" x14ac:dyDescent="0.15">
      <c r="E51" s="351" t="s">
        <v>200</v>
      </c>
      <c r="F51" s="351"/>
      <c r="G51" s="351"/>
      <c r="H51" s="351"/>
      <c r="I51" s="351"/>
      <c r="J51" s="351"/>
      <c r="K51" s="351"/>
      <c r="L51" s="351"/>
      <c r="M51" s="351"/>
      <c r="N51" s="351"/>
      <c r="O51" s="351"/>
      <c r="P51" s="351"/>
      <c r="Q51" s="351"/>
      <c r="R51" s="351"/>
      <c r="S51" s="351"/>
      <c r="T51" s="351"/>
      <c r="U51" s="351"/>
      <c r="V51" s="351"/>
      <c r="W51" s="351"/>
      <c r="X51" s="351"/>
      <c r="Y51" s="351"/>
      <c r="Z51" s="351"/>
      <c r="AA51" s="351"/>
      <c r="AB51" s="351"/>
      <c r="AC51" s="351"/>
      <c r="AD51" s="351"/>
      <c r="AE51" s="351"/>
      <c r="AF51" s="351"/>
      <c r="AG51" s="351"/>
      <c r="AH51" s="351"/>
      <c r="AI51" s="351"/>
      <c r="AJ51" s="351"/>
      <c r="AK51" s="351"/>
      <c r="AL51" s="351"/>
      <c r="AM51" s="351"/>
      <c r="AN51" s="351"/>
      <c r="AO51" s="351"/>
      <c r="AP51" s="351"/>
      <c r="AQ51" s="351"/>
      <c r="AR51" s="351"/>
      <c r="AS51" s="351"/>
      <c r="AT51" s="351"/>
      <c r="AU51" s="351"/>
      <c r="AV51" s="351"/>
      <c r="AW51" s="351"/>
      <c r="AX51" s="351"/>
      <c r="AY51" s="351"/>
      <c r="AZ51" s="351"/>
      <c r="BA51" s="351"/>
      <c r="BB51" s="351"/>
      <c r="BC51" s="351"/>
      <c r="BD51" s="351"/>
      <c r="BE51" s="351"/>
      <c r="BF51" s="351"/>
      <c r="BG51" s="351"/>
      <c r="BH51" s="351"/>
      <c r="BI51" s="351"/>
      <c r="BJ51" s="351"/>
      <c r="BK51" s="351"/>
      <c r="BL51" s="351"/>
      <c r="BM51" s="351"/>
      <c r="BN51" s="351"/>
      <c r="BO51" s="351"/>
      <c r="BP51" s="351"/>
      <c r="BQ51" s="351"/>
      <c r="BR51" s="351"/>
      <c r="BS51" s="351"/>
      <c r="BT51" s="351"/>
      <c r="BU51" s="351"/>
      <c r="BV51" s="351"/>
      <c r="BW51" s="351"/>
      <c r="BX51" s="351"/>
      <c r="BY51" s="351"/>
      <c r="BZ51" s="351"/>
      <c r="CA51" s="351"/>
      <c r="CB51" s="351"/>
      <c r="CC51" s="351"/>
      <c r="CD51" s="351"/>
      <c r="CE51" s="351"/>
      <c r="CF51" s="351"/>
      <c r="CG51" s="351"/>
      <c r="CH51" s="351"/>
      <c r="CI51" s="351"/>
      <c r="CJ51" s="351"/>
      <c r="CK51" s="351"/>
      <c r="CL51" s="351"/>
      <c r="CM51" s="351"/>
      <c r="CN51" s="351"/>
      <c r="CO51" s="351"/>
      <c r="CP51" s="351"/>
      <c r="CQ51" s="351"/>
      <c r="CR51" s="351"/>
      <c r="CS51" s="351"/>
      <c r="CT51" s="351"/>
      <c r="CU51" s="351"/>
      <c r="CV51" s="351"/>
      <c r="CW51" s="351"/>
      <c r="CX51" s="351"/>
      <c r="CY51" s="351"/>
      <c r="CZ51" s="351"/>
      <c r="DA51" s="351"/>
      <c r="DB51" s="351"/>
      <c r="DC51" s="351"/>
      <c r="DD51" s="351"/>
      <c r="DE51" s="351"/>
      <c r="DF51" s="351"/>
      <c r="DG51" s="351"/>
      <c r="DH51" s="351"/>
      <c r="DI51" s="351"/>
    </row>
    <row r="52" spans="5:113" x14ac:dyDescent="0.15">
      <c r="E52" s="351" t="s">
        <v>201</v>
      </c>
      <c r="F52" s="351"/>
      <c r="G52" s="351"/>
      <c r="H52" s="351"/>
      <c r="I52" s="351"/>
      <c r="J52" s="351"/>
      <c r="K52" s="351"/>
      <c r="L52" s="351"/>
      <c r="M52" s="351"/>
      <c r="N52" s="351"/>
      <c r="O52" s="351"/>
      <c r="P52" s="351"/>
      <c r="Q52" s="351"/>
      <c r="R52" s="351"/>
      <c r="S52" s="351"/>
      <c r="T52" s="351"/>
      <c r="U52" s="351"/>
      <c r="V52" s="351"/>
      <c r="W52" s="351"/>
      <c r="X52" s="351"/>
      <c r="Y52" s="351"/>
      <c r="Z52" s="351"/>
      <c r="AA52" s="351"/>
      <c r="AB52" s="351"/>
      <c r="AC52" s="351"/>
      <c r="AD52" s="351"/>
      <c r="AE52" s="351"/>
      <c r="AF52" s="351"/>
      <c r="AG52" s="351"/>
      <c r="AH52" s="351"/>
      <c r="AI52" s="351"/>
      <c r="AJ52" s="351"/>
      <c r="AK52" s="351"/>
      <c r="AL52" s="351"/>
      <c r="AM52" s="351"/>
      <c r="AN52" s="351"/>
      <c r="AO52" s="351"/>
      <c r="AP52" s="351"/>
      <c r="AQ52" s="351"/>
      <c r="AR52" s="351"/>
      <c r="AS52" s="351"/>
      <c r="AT52" s="351"/>
      <c r="AU52" s="351"/>
      <c r="AV52" s="351"/>
      <c r="AW52" s="351"/>
      <c r="AX52" s="351"/>
      <c r="AY52" s="351"/>
      <c r="AZ52" s="351"/>
      <c r="BA52" s="351"/>
      <c r="BB52" s="351"/>
      <c r="BC52" s="351"/>
      <c r="BD52" s="351"/>
      <c r="BE52" s="351"/>
      <c r="BF52" s="351"/>
      <c r="BG52" s="351"/>
      <c r="BH52" s="351"/>
      <c r="BI52" s="351"/>
      <c r="BJ52" s="351"/>
      <c r="BK52" s="351"/>
      <c r="BL52" s="351"/>
      <c r="BM52" s="351"/>
      <c r="BN52" s="351"/>
      <c r="BO52" s="351"/>
      <c r="BP52" s="351"/>
      <c r="BQ52" s="351"/>
      <c r="BR52" s="351"/>
      <c r="BS52" s="351"/>
      <c r="BT52" s="351"/>
      <c r="BU52" s="351"/>
      <c r="BV52" s="351"/>
      <c r="BW52" s="351"/>
      <c r="BX52" s="351"/>
      <c r="BY52" s="351"/>
      <c r="BZ52" s="351"/>
      <c r="CA52" s="351"/>
      <c r="CB52" s="351"/>
      <c r="CC52" s="351"/>
      <c r="CD52" s="351"/>
      <c r="CE52" s="351"/>
      <c r="CF52" s="351"/>
      <c r="CG52" s="351"/>
      <c r="CH52" s="351"/>
      <c r="CI52" s="351"/>
      <c r="CJ52" s="351"/>
      <c r="CK52" s="351"/>
      <c r="CL52" s="351"/>
      <c r="CM52" s="351"/>
      <c r="CN52" s="351"/>
      <c r="CO52" s="351"/>
      <c r="CP52" s="351"/>
      <c r="CQ52" s="351"/>
      <c r="CR52" s="351"/>
      <c r="CS52" s="351"/>
      <c r="CT52" s="351"/>
      <c r="CU52" s="351"/>
      <c r="CV52" s="351"/>
      <c r="CW52" s="351"/>
      <c r="CX52" s="351"/>
      <c r="CY52" s="351"/>
      <c r="CZ52" s="351"/>
      <c r="DA52" s="351"/>
      <c r="DB52" s="351"/>
      <c r="DC52" s="351"/>
      <c r="DD52" s="351"/>
      <c r="DE52" s="351"/>
      <c r="DF52" s="351"/>
      <c r="DG52" s="351"/>
      <c r="DH52" s="351"/>
      <c r="DI52" s="351"/>
    </row>
    <row r="53" spans="5:113" x14ac:dyDescent="0.15">
      <c r="E53" s="351" t="s">
        <v>202</v>
      </c>
      <c r="F53" s="351"/>
      <c r="G53" s="351"/>
      <c r="H53" s="351"/>
      <c r="I53" s="351"/>
      <c r="J53" s="351"/>
      <c r="K53" s="351"/>
      <c r="L53" s="351"/>
      <c r="M53" s="351"/>
      <c r="N53" s="351"/>
      <c r="O53" s="351"/>
      <c r="P53" s="351"/>
      <c r="Q53" s="351"/>
      <c r="R53" s="351"/>
      <c r="S53" s="351"/>
      <c r="T53" s="351"/>
      <c r="U53" s="351"/>
      <c r="V53" s="351"/>
      <c r="W53" s="351"/>
      <c r="X53" s="351"/>
      <c r="Y53" s="351"/>
      <c r="Z53" s="351"/>
      <c r="AA53" s="351"/>
      <c r="AB53" s="351"/>
      <c r="AC53" s="351"/>
      <c r="AD53" s="351"/>
      <c r="AE53" s="351"/>
      <c r="AF53" s="351"/>
      <c r="AG53" s="351"/>
      <c r="AH53" s="351"/>
      <c r="AI53" s="351"/>
      <c r="AJ53" s="351"/>
      <c r="AK53" s="351"/>
      <c r="AL53" s="351"/>
      <c r="AM53" s="351"/>
      <c r="AN53" s="351"/>
      <c r="AO53" s="351"/>
      <c r="AP53" s="351"/>
      <c r="AQ53" s="351"/>
      <c r="AR53" s="351"/>
      <c r="AS53" s="351"/>
      <c r="AT53" s="351"/>
      <c r="AU53" s="351"/>
      <c r="AV53" s="351"/>
      <c r="AW53" s="351"/>
      <c r="AX53" s="351"/>
      <c r="AY53" s="351"/>
      <c r="AZ53" s="351"/>
      <c r="BA53" s="351"/>
      <c r="BB53" s="351"/>
      <c r="BC53" s="351"/>
      <c r="BD53" s="351"/>
      <c r="BE53" s="351"/>
      <c r="BF53" s="351"/>
      <c r="BG53" s="351"/>
      <c r="BH53" s="351"/>
      <c r="BI53" s="351"/>
      <c r="BJ53" s="351"/>
      <c r="BK53" s="351"/>
      <c r="BL53" s="351"/>
      <c r="BM53" s="351"/>
      <c r="BN53" s="351"/>
      <c r="BO53" s="351"/>
      <c r="BP53" s="351"/>
      <c r="BQ53" s="351"/>
      <c r="BR53" s="351"/>
      <c r="BS53" s="351"/>
      <c r="BT53" s="351"/>
      <c r="BU53" s="351"/>
      <c r="BV53" s="351"/>
      <c r="BW53" s="351"/>
      <c r="BX53" s="351"/>
      <c r="BY53" s="351"/>
      <c r="BZ53" s="351"/>
      <c r="CA53" s="351"/>
      <c r="CB53" s="351"/>
      <c r="CC53" s="351"/>
      <c r="CD53" s="351"/>
      <c r="CE53" s="351"/>
      <c r="CF53" s="351"/>
      <c r="CG53" s="351"/>
      <c r="CH53" s="351"/>
      <c r="CI53" s="351"/>
      <c r="CJ53" s="351"/>
      <c r="CK53" s="351"/>
      <c r="CL53" s="351"/>
      <c r="CM53" s="351"/>
      <c r="CN53" s="351"/>
      <c r="CO53" s="351"/>
      <c r="CP53" s="351"/>
      <c r="CQ53" s="351"/>
      <c r="CR53" s="351"/>
      <c r="CS53" s="351"/>
      <c r="CT53" s="351"/>
      <c r="CU53" s="351"/>
      <c r="CV53" s="351"/>
      <c r="CW53" s="351"/>
      <c r="CX53" s="351"/>
      <c r="CY53" s="351"/>
      <c r="CZ53" s="351"/>
      <c r="DA53" s="351"/>
      <c r="DB53" s="351"/>
      <c r="DC53" s="351"/>
      <c r="DD53" s="351"/>
      <c r="DE53" s="351"/>
      <c r="DF53" s="351"/>
      <c r="DG53" s="351"/>
      <c r="DH53" s="351"/>
      <c r="DI53" s="351"/>
    </row>
    <row r="54" spans="5:113" x14ac:dyDescent="0.15"/>
    <row r="55" spans="5:113" x14ac:dyDescent="0.15"/>
    <row r="56" spans="5:113" x14ac:dyDescent="0.15"/>
  </sheetData>
  <sheetProtection algorithmName="SHA-512" hashValue="o5suqK9smMAdj552YX5RbLTq2Lkne42LNwK5Se5bAjCwu6+6spsD0dEb2pKDcTQHlKTMpYo7JieYjFoqg88ZQg==" saltValue="eOtUhOyHrMHAzLyz3gCVZ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04" t="s">
        <v>203</v>
      </c>
      <c r="DI1" s="705"/>
      <c r="DJ1" s="705"/>
      <c r="DK1" s="705"/>
      <c r="DL1" s="705"/>
      <c r="DM1" s="705"/>
      <c r="DN1" s="706"/>
      <c r="DO1" s="196"/>
      <c r="DP1" s="704" t="s">
        <v>204</v>
      </c>
      <c r="DQ1" s="705"/>
      <c r="DR1" s="705"/>
      <c r="DS1" s="705"/>
      <c r="DT1" s="705"/>
      <c r="DU1" s="705"/>
      <c r="DV1" s="705"/>
      <c r="DW1" s="705"/>
      <c r="DX1" s="705"/>
      <c r="DY1" s="705"/>
      <c r="DZ1" s="705"/>
      <c r="EA1" s="705"/>
      <c r="EB1" s="705"/>
      <c r="EC1" s="706"/>
      <c r="ED1" s="195"/>
      <c r="EE1" s="195"/>
      <c r="EF1" s="195"/>
      <c r="EG1" s="195"/>
      <c r="EH1" s="195"/>
      <c r="EI1" s="195"/>
      <c r="EJ1" s="195"/>
      <c r="EK1" s="195"/>
      <c r="EL1" s="195"/>
      <c r="EM1" s="195"/>
    </row>
    <row r="2" spans="2:143" ht="22.5" customHeight="1" x14ac:dyDescent="0.15">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60" t="s">
        <v>206</v>
      </c>
      <c r="C3" s="661"/>
      <c r="D3" s="661"/>
      <c r="E3" s="661"/>
      <c r="F3" s="661"/>
      <c r="G3" s="661"/>
      <c r="H3" s="661"/>
      <c r="I3" s="661"/>
      <c r="J3" s="661"/>
      <c r="K3" s="661"/>
      <c r="L3" s="661"/>
      <c r="M3" s="661"/>
      <c r="N3" s="661"/>
      <c r="O3" s="661"/>
      <c r="P3" s="661"/>
      <c r="Q3" s="661"/>
      <c r="R3" s="661"/>
      <c r="S3" s="661"/>
      <c r="T3" s="661"/>
      <c r="U3" s="661"/>
      <c r="V3" s="661"/>
      <c r="W3" s="661"/>
      <c r="X3" s="661"/>
      <c r="Y3" s="661"/>
      <c r="Z3" s="661"/>
      <c r="AA3" s="661"/>
      <c r="AB3" s="661"/>
      <c r="AC3" s="661"/>
      <c r="AD3" s="661"/>
      <c r="AE3" s="661"/>
      <c r="AF3" s="661"/>
      <c r="AG3" s="661"/>
      <c r="AH3" s="661"/>
      <c r="AI3" s="661"/>
      <c r="AJ3" s="661"/>
      <c r="AK3" s="661"/>
      <c r="AL3" s="661"/>
      <c r="AM3" s="661"/>
      <c r="AN3" s="661"/>
      <c r="AO3" s="661"/>
      <c r="AP3" s="660" t="s">
        <v>207</v>
      </c>
      <c r="AQ3" s="661"/>
      <c r="AR3" s="661"/>
      <c r="AS3" s="661"/>
      <c r="AT3" s="661"/>
      <c r="AU3" s="661"/>
      <c r="AV3" s="661"/>
      <c r="AW3" s="661"/>
      <c r="AX3" s="661"/>
      <c r="AY3" s="661"/>
      <c r="AZ3" s="661"/>
      <c r="BA3" s="661"/>
      <c r="BB3" s="661"/>
      <c r="BC3" s="661"/>
      <c r="BD3" s="661"/>
      <c r="BE3" s="661"/>
      <c r="BF3" s="661"/>
      <c r="BG3" s="661"/>
      <c r="BH3" s="661"/>
      <c r="BI3" s="661"/>
      <c r="BJ3" s="661"/>
      <c r="BK3" s="661"/>
      <c r="BL3" s="661"/>
      <c r="BM3" s="661"/>
      <c r="BN3" s="661"/>
      <c r="BO3" s="661"/>
      <c r="BP3" s="661"/>
      <c r="BQ3" s="661"/>
      <c r="BR3" s="661"/>
      <c r="BS3" s="661"/>
      <c r="BT3" s="661"/>
      <c r="BU3" s="661"/>
      <c r="BV3" s="661"/>
      <c r="BW3" s="661"/>
      <c r="BX3" s="661"/>
      <c r="BY3" s="661"/>
      <c r="BZ3" s="661"/>
      <c r="CA3" s="661"/>
      <c r="CB3" s="662"/>
      <c r="CD3" s="660" t="s">
        <v>208</v>
      </c>
      <c r="CE3" s="661"/>
      <c r="CF3" s="661"/>
      <c r="CG3" s="661"/>
      <c r="CH3" s="661"/>
      <c r="CI3" s="661"/>
      <c r="CJ3" s="661"/>
      <c r="CK3" s="661"/>
      <c r="CL3" s="661"/>
      <c r="CM3" s="661"/>
      <c r="CN3" s="661"/>
      <c r="CO3" s="661"/>
      <c r="CP3" s="661"/>
      <c r="CQ3" s="661"/>
      <c r="CR3" s="661"/>
      <c r="CS3" s="661"/>
      <c r="CT3" s="661"/>
      <c r="CU3" s="661"/>
      <c r="CV3" s="661"/>
      <c r="CW3" s="661"/>
      <c r="CX3" s="661"/>
      <c r="CY3" s="661"/>
      <c r="CZ3" s="661"/>
      <c r="DA3" s="661"/>
      <c r="DB3" s="661"/>
      <c r="DC3" s="661"/>
      <c r="DD3" s="661"/>
      <c r="DE3" s="661"/>
      <c r="DF3" s="661"/>
      <c r="DG3" s="661"/>
      <c r="DH3" s="661"/>
      <c r="DI3" s="661"/>
      <c r="DJ3" s="661"/>
      <c r="DK3" s="661"/>
      <c r="DL3" s="661"/>
      <c r="DM3" s="661"/>
      <c r="DN3" s="661"/>
      <c r="DO3" s="661"/>
      <c r="DP3" s="661"/>
      <c r="DQ3" s="661"/>
      <c r="DR3" s="661"/>
      <c r="DS3" s="661"/>
      <c r="DT3" s="661"/>
      <c r="DU3" s="661"/>
      <c r="DV3" s="661"/>
      <c r="DW3" s="661"/>
      <c r="DX3" s="661"/>
      <c r="DY3" s="661"/>
      <c r="DZ3" s="661"/>
      <c r="EA3" s="661"/>
      <c r="EB3" s="661"/>
      <c r="EC3" s="662"/>
    </row>
    <row r="4" spans="2:143" ht="11.25" customHeight="1" x14ac:dyDescent="0.15">
      <c r="B4" s="660" t="s">
        <v>1</v>
      </c>
      <c r="C4" s="661"/>
      <c r="D4" s="661"/>
      <c r="E4" s="661"/>
      <c r="F4" s="661"/>
      <c r="G4" s="661"/>
      <c r="H4" s="661"/>
      <c r="I4" s="661"/>
      <c r="J4" s="661"/>
      <c r="K4" s="661"/>
      <c r="L4" s="661"/>
      <c r="M4" s="661"/>
      <c r="N4" s="661"/>
      <c r="O4" s="661"/>
      <c r="P4" s="661"/>
      <c r="Q4" s="662"/>
      <c r="R4" s="660" t="s">
        <v>209</v>
      </c>
      <c r="S4" s="661"/>
      <c r="T4" s="661"/>
      <c r="U4" s="661"/>
      <c r="V4" s="661"/>
      <c r="W4" s="661"/>
      <c r="X4" s="661"/>
      <c r="Y4" s="662"/>
      <c r="Z4" s="660" t="s">
        <v>210</v>
      </c>
      <c r="AA4" s="661"/>
      <c r="AB4" s="661"/>
      <c r="AC4" s="662"/>
      <c r="AD4" s="660" t="s">
        <v>211</v>
      </c>
      <c r="AE4" s="661"/>
      <c r="AF4" s="661"/>
      <c r="AG4" s="661"/>
      <c r="AH4" s="661"/>
      <c r="AI4" s="661"/>
      <c r="AJ4" s="661"/>
      <c r="AK4" s="662"/>
      <c r="AL4" s="660" t="s">
        <v>210</v>
      </c>
      <c r="AM4" s="661"/>
      <c r="AN4" s="661"/>
      <c r="AO4" s="662"/>
      <c r="AP4" s="707" t="s">
        <v>212</v>
      </c>
      <c r="AQ4" s="707"/>
      <c r="AR4" s="707"/>
      <c r="AS4" s="707"/>
      <c r="AT4" s="707"/>
      <c r="AU4" s="707"/>
      <c r="AV4" s="707"/>
      <c r="AW4" s="707"/>
      <c r="AX4" s="707"/>
      <c r="AY4" s="707"/>
      <c r="AZ4" s="707"/>
      <c r="BA4" s="707"/>
      <c r="BB4" s="707"/>
      <c r="BC4" s="707"/>
      <c r="BD4" s="707"/>
      <c r="BE4" s="707"/>
      <c r="BF4" s="707"/>
      <c r="BG4" s="707" t="s">
        <v>213</v>
      </c>
      <c r="BH4" s="707"/>
      <c r="BI4" s="707"/>
      <c r="BJ4" s="707"/>
      <c r="BK4" s="707"/>
      <c r="BL4" s="707"/>
      <c r="BM4" s="707"/>
      <c r="BN4" s="707"/>
      <c r="BO4" s="707" t="s">
        <v>210</v>
      </c>
      <c r="BP4" s="707"/>
      <c r="BQ4" s="707"/>
      <c r="BR4" s="707"/>
      <c r="BS4" s="707" t="s">
        <v>214</v>
      </c>
      <c r="BT4" s="707"/>
      <c r="BU4" s="707"/>
      <c r="BV4" s="707"/>
      <c r="BW4" s="707"/>
      <c r="BX4" s="707"/>
      <c r="BY4" s="707"/>
      <c r="BZ4" s="707"/>
      <c r="CA4" s="707"/>
      <c r="CB4" s="707"/>
      <c r="CD4" s="660" t="s">
        <v>215</v>
      </c>
      <c r="CE4" s="661"/>
      <c r="CF4" s="661"/>
      <c r="CG4" s="661"/>
      <c r="CH4" s="661"/>
      <c r="CI4" s="661"/>
      <c r="CJ4" s="661"/>
      <c r="CK4" s="661"/>
      <c r="CL4" s="661"/>
      <c r="CM4" s="661"/>
      <c r="CN4" s="661"/>
      <c r="CO4" s="661"/>
      <c r="CP4" s="661"/>
      <c r="CQ4" s="661"/>
      <c r="CR4" s="661"/>
      <c r="CS4" s="661"/>
      <c r="CT4" s="661"/>
      <c r="CU4" s="661"/>
      <c r="CV4" s="661"/>
      <c r="CW4" s="661"/>
      <c r="CX4" s="661"/>
      <c r="CY4" s="661"/>
      <c r="CZ4" s="661"/>
      <c r="DA4" s="661"/>
      <c r="DB4" s="661"/>
      <c r="DC4" s="661"/>
      <c r="DD4" s="661"/>
      <c r="DE4" s="661"/>
      <c r="DF4" s="661"/>
      <c r="DG4" s="661"/>
      <c r="DH4" s="661"/>
      <c r="DI4" s="661"/>
      <c r="DJ4" s="661"/>
      <c r="DK4" s="661"/>
      <c r="DL4" s="661"/>
      <c r="DM4" s="661"/>
      <c r="DN4" s="661"/>
      <c r="DO4" s="661"/>
      <c r="DP4" s="661"/>
      <c r="DQ4" s="661"/>
      <c r="DR4" s="661"/>
      <c r="DS4" s="661"/>
      <c r="DT4" s="661"/>
      <c r="DU4" s="661"/>
      <c r="DV4" s="661"/>
      <c r="DW4" s="661"/>
      <c r="DX4" s="661"/>
      <c r="DY4" s="661"/>
      <c r="DZ4" s="661"/>
      <c r="EA4" s="661"/>
      <c r="EB4" s="661"/>
      <c r="EC4" s="662"/>
    </row>
    <row r="5" spans="2:143" ht="11.25" customHeight="1" x14ac:dyDescent="0.15">
      <c r="B5" s="666" t="s">
        <v>216</v>
      </c>
      <c r="C5" s="667"/>
      <c r="D5" s="667"/>
      <c r="E5" s="667"/>
      <c r="F5" s="667"/>
      <c r="G5" s="667"/>
      <c r="H5" s="667"/>
      <c r="I5" s="667"/>
      <c r="J5" s="667"/>
      <c r="K5" s="667"/>
      <c r="L5" s="667"/>
      <c r="M5" s="667"/>
      <c r="N5" s="667"/>
      <c r="O5" s="667"/>
      <c r="P5" s="667"/>
      <c r="Q5" s="668"/>
      <c r="R5" s="663">
        <v>937167</v>
      </c>
      <c r="S5" s="664"/>
      <c r="T5" s="664"/>
      <c r="U5" s="664"/>
      <c r="V5" s="664"/>
      <c r="W5" s="664"/>
      <c r="X5" s="664"/>
      <c r="Y5" s="689"/>
      <c r="Z5" s="702">
        <v>15.9</v>
      </c>
      <c r="AA5" s="702"/>
      <c r="AB5" s="702"/>
      <c r="AC5" s="702"/>
      <c r="AD5" s="703">
        <v>937167</v>
      </c>
      <c r="AE5" s="703"/>
      <c r="AF5" s="703"/>
      <c r="AG5" s="703"/>
      <c r="AH5" s="703"/>
      <c r="AI5" s="703"/>
      <c r="AJ5" s="703"/>
      <c r="AK5" s="703"/>
      <c r="AL5" s="690">
        <v>30.1</v>
      </c>
      <c r="AM5" s="672"/>
      <c r="AN5" s="672"/>
      <c r="AO5" s="691"/>
      <c r="AP5" s="666" t="s">
        <v>217</v>
      </c>
      <c r="AQ5" s="667"/>
      <c r="AR5" s="667"/>
      <c r="AS5" s="667"/>
      <c r="AT5" s="667"/>
      <c r="AU5" s="667"/>
      <c r="AV5" s="667"/>
      <c r="AW5" s="667"/>
      <c r="AX5" s="667"/>
      <c r="AY5" s="667"/>
      <c r="AZ5" s="667"/>
      <c r="BA5" s="667"/>
      <c r="BB5" s="667"/>
      <c r="BC5" s="667"/>
      <c r="BD5" s="667"/>
      <c r="BE5" s="667"/>
      <c r="BF5" s="668"/>
      <c r="BG5" s="608">
        <v>892831</v>
      </c>
      <c r="BH5" s="609"/>
      <c r="BI5" s="609"/>
      <c r="BJ5" s="609"/>
      <c r="BK5" s="609"/>
      <c r="BL5" s="609"/>
      <c r="BM5" s="609"/>
      <c r="BN5" s="610"/>
      <c r="BO5" s="646">
        <v>95.3</v>
      </c>
      <c r="BP5" s="646"/>
      <c r="BQ5" s="646"/>
      <c r="BR5" s="646"/>
      <c r="BS5" s="647">
        <v>4136</v>
      </c>
      <c r="BT5" s="647"/>
      <c r="BU5" s="647"/>
      <c r="BV5" s="647"/>
      <c r="BW5" s="647"/>
      <c r="BX5" s="647"/>
      <c r="BY5" s="647"/>
      <c r="BZ5" s="647"/>
      <c r="CA5" s="647"/>
      <c r="CB5" s="687"/>
      <c r="CD5" s="660" t="s">
        <v>212</v>
      </c>
      <c r="CE5" s="661"/>
      <c r="CF5" s="661"/>
      <c r="CG5" s="661"/>
      <c r="CH5" s="661"/>
      <c r="CI5" s="661"/>
      <c r="CJ5" s="661"/>
      <c r="CK5" s="661"/>
      <c r="CL5" s="661"/>
      <c r="CM5" s="661"/>
      <c r="CN5" s="661"/>
      <c r="CO5" s="661"/>
      <c r="CP5" s="661"/>
      <c r="CQ5" s="662"/>
      <c r="CR5" s="660" t="s">
        <v>218</v>
      </c>
      <c r="CS5" s="661"/>
      <c r="CT5" s="661"/>
      <c r="CU5" s="661"/>
      <c r="CV5" s="661"/>
      <c r="CW5" s="661"/>
      <c r="CX5" s="661"/>
      <c r="CY5" s="662"/>
      <c r="CZ5" s="660" t="s">
        <v>210</v>
      </c>
      <c r="DA5" s="661"/>
      <c r="DB5" s="661"/>
      <c r="DC5" s="662"/>
      <c r="DD5" s="660" t="s">
        <v>219</v>
      </c>
      <c r="DE5" s="661"/>
      <c r="DF5" s="661"/>
      <c r="DG5" s="661"/>
      <c r="DH5" s="661"/>
      <c r="DI5" s="661"/>
      <c r="DJ5" s="661"/>
      <c r="DK5" s="661"/>
      <c r="DL5" s="661"/>
      <c r="DM5" s="661"/>
      <c r="DN5" s="661"/>
      <c r="DO5" s="661"/>
      <c r="DP5" s="662"/>
      <c r="DQ5" s="660" t="s">
        <v>220</v>
      </c>
      <c r="DR5" s="661"/>
      <c r="DS5" s="661"/>
      <c r="DT5" s="661"/>
      <c r="DU5" s="661"/>
      <c r="DV5" s="661"/>
      <c r="DW5" s="661"/>
      <c r="DX5" s="661"/>
      <c r="DY5" s="661"/>
      <c r="DZ5" s="661"/>
      <c r="EA5" s="661"/>
      <c r="EB5" s="661"/>
      <c r="EC5" s="662"/>
    </row>
    <row r="6" spans="2:143" ht="11.25" customHeight="1" x14ac:dyDescent="0.15">
      <c r="B6" s="605" t="s">
        <v>221</v>
      </c>
      <c r="C6" s="606"/>
      <c r="D6" s="606"/>
      <c r="E6" s="606"/>
      <c r="F6" s="606"/>
      <c r="G6" s="606"/>
      <c r="H6" s="606"/>
      <c r="I6" s="606"/>
      <c r="J6" s="606"/>
      <c r="K6" s="606"/>
      <c r="L6" s="606"/>
      <c r="M6" s="606"/>
      <c r="N6" s="606"/>
      <c r="O6" s="606"/>
      <c r="P6" s="606"/>
      <c r="Q6" s="607"/>
      <c r="R6" s="608">
        <v>21873</v>
      </c>
      <c r="S6" s="609"/>
      <c r="T6" s="609"/>
      <c r="U6" s="609"/>
      <c r="V6" s="609"/>
      <c r="W6" s="609"/>
      <c r="X6" s="609"/>
      <c r="Y6" s="610"/>
      <c r="Z6" s="646">
        <v>0.4</v>
      </c>
      <c r="AA6" s="646"/>
      <c r="AB6" s="646"/>
      <c r="AC6" s="646"/>
      <c r="AD6" s="647">
        <v>21873</v>
      </c>
      <c r="AE6" s="647"/>
      <c r="AF6" s="647"/>
      <c r="AG6" s="647"/>
      <c r="AH6" s="647"/>
      <c r="AI6" s="647"/>
      <c r="AJ6" s="647"/>
      <c r="AK6" s="647"/>
      <c r="AL6" s="611">
        <v>0.7</v>
      </c>
      <c r="AM6" s="612"/>
      <c r="AN6" s="612"/>
      <c r="AO6" s="648"/>
      <c r="AP6" s="605" t="s">
        <v>222</v>
      </c>
      <c r="AQ6" s="606"/>
      <c r="AR6" s="606"/>
      <c r="AS6" s="606"/>
      <c r="AT6" s="606"/>
      <c r="AU6" s="606"/>
      <c r="AV6" s="606"/>
      <c r="AW6" s="606"/>
      <c r="AX6" s="606"/>
      <c r="AY6" s="606"/>
      <c r="AZ6" s="606"/>
      <c r="BA6" s="606"/>
      <c r="BB6" s="606"/>
      <c r="BC6" s="606"/>
      <c r="BD6" s="606"/>
      <c r="BE6" s="606"/>
      <c r="BF6" s="607"/>
      <c r="BG6" s="608">
        <v>892831</v>
      </c>
      <c r="BH6" s="609"/>
      <c r="BI6" s="609"/>
      <c r="BJ6" s="609"/>
      <c r="BK6" s="609"/>
      <c r="BL6" s="609"/>
      <c r="BM6" s="609"/>
      <c r="BN6" s="610"/>
      <c r="BO6" s="646">
        <v>95.3</v>
      </c>
      <c r="BP6" s="646"/>
      <c r="BQ6" s="646"/>
      <c r="BR6" s="646"/>
      <c r="BS6" s="647">
        <v>4136</v>
      </c>
      <c r="BT6" s="647"/>
      <c r="BU6" s="647"/>
      <c r="BV6" s="647"/>
      <c r="BW6" s="647"/>
      <c r="BX6" s="647"/>
      <c r="BY6" s="647"/>
      <c r="BZ6" s="647"/>
      <c r="CA6" s="647"/>
      <c r="CB6" s="687"/>
      <c r="CD6" s="666" t="s">
        <v>223</v>
      </c>
      <c r="CE6" s="667"/>
      <c r="CF6" s="667"/>
      <c r="CG6" s="667"/>
      <c r="CH6" s="667"/>
      <c r="CI6" s="667"/>
      <c r="CJ6" s="667"/>
      <c r="CK6" s="667"/>
      <c r="CL6" s="667"/>
      <c r="CM6" s="667"/>
      <c r="CN6" s="667"/>
      <c r="CO6" s="667"/>
      <c r="CP6" s="667"/>
      <c r="CQ6" s="668"/>
      <c r="CR6" s="608">
        <v>80211</v>
      </c>
      <c r="CS6" s="609"/>
      <c r="CT6" s="609"/>
      <c r="CU6" s="609"/>
      <c r="CV6" s="609"/>
      <c r="CW6" s="609"/>
      <c r="CX6" s="609"/>
      <c r="CY6" s="610"/>
      <c r="CZ6" s="690">
        <v>1.4</v>
      </c>
      <c r="DA6" s="672"/>
      <c r="DB6" s="672"/>
      <c r="DC6" s="692"/>
      <c r="DD6" s="614" t="s">
        <v>122</v>
      </c>
      <c r="DE6" s="609"/>
      <c r="DF6" s="609"/>
      <c r="DG6" s="609"/>
      <c r="DH6" s="609"/>
      <c r="DI6" s="609"/>
      <c r="DJ6" s="609"/>
      <c r="DK6" s="609"/>
      <c r="DL6" s="609"/>
      <c r="DM6" s="609"/>
      <c r="DN6" s="609"/>
      <c r="DO6" s="609"/>
      <c r="DP6" s="610"/>
      <c r="DQ6" s="614">
        <v>80211</v>
      </c>
      <c r="DR6" s="609"/>
      <c r="DS6" s="609"/>
      <c r="DT6" s="609"/>
      <c r="DU6" s="609"/>
      <c r="DV6" s="609"/>
      <c r="DW6" s="609"/>
      <c r="DX6" s="609"/>
      <c r="DY6" s="609"/>
      <c r="DZ6" s="609"/>
      <c r="EA6" s="609"/>
      <c r="EB6" s="609"/>
      <c r="EC6" s="645"/>
    </row>
    <row r="7" spans="2:143" ht="11.25" customHeight="1" x14ac:dyDescent="0.15">
      <c r="B7" s="605" t="s">
        <v>224</v>
      </c>
      <c r="C7" s="606"/>
      <c r="D7" s="606"/>
      <c r="E7" s="606"/>
      <c r="F7" s="606"/>
      <c r="G7" s="606"/>
      <c r="H7" s="606"/>
      <c r="I7" s="606"/>
      <c r="J7" s="606"/>
      <c r="K7" s="606"/>
      <c r="L7" s="606"/>
      <c r="M7" s="606"/>
      <c r="N7" s="606"/>
      <c r="O7" s="606"/>
      <c r="P7" s="606"/>
      <c r="Q7" s="607"/>
      <c r="R7" s="608">
        <v>843</v>
      </c>
      <c r="S7" s="609"/>
      <c r="T7" s="609"/>
      <c r="U7" s="609"/>
      <c r="V7" s="609"/>
      <c r="W7" s="609"/>
      <c r="X7" s="609"/>
      <c r="Y7" s="610"/>
      <c r="Z7" s="646">
        <v>0</v>
      </c>
      <c r="AA7" s="646"/>
      <c r="AB7" s="646"/>
      <c r="AC7" s="646"/>
      <c r="AD7" s="647">
        <v>843</v>
      </c>
      <c r="AE7" s="647"/>
      <c r="AF7" s="647"/>
      <c r="AG7" s="647"/>
      <c r="AH7" s="647"/>
      <c r="AI7" s="647"/>
      <c r="AJ7" s="647"/>
      <c r="AK7" s="647"/>
      <c r="AL7" s="611">
        <v>0</v>
      </c>
      <c r="AM7" s="612"/>
      <c r="AN7" s="612"/>
      <c r="AO7" s="648"/>
      <c r="AP7" s="605" t="s">
        <v>225</v>
      </c>
      <c r="AQ7" s="606"/>
      <c r="AR7" s="606"/>
      <c r="AS7" s="606"/>
      <c r="AT7" s="606"/>
      <c r="AU7" s="606"/>
      <c r="AV7" s="606"/>
      <c r="AW7" s="606"/>
      <c r="AX7" s="606"/>
      <c r="AY7" s="606"/>
      <c r="AZ7" s="606"/>
      <c r="BA7" s="606"/>
      <c r="BB7" s="606"/>
      <c r="BC7" s="606"/>
      <c r="BD7" s="606"/>
      <c r="BE7" s="606"/>
      <c r="BF7" s="607"/>
      <c r="BG7" s="608">
        <v>383291</v>
      </c>
      <c r="BH7" s="609"/>
      <c r="BI7" s="609"/>
      <c r="BJ7" s="609"/>
      <c r="BK7" s="609"/>
      <c r="BL7" s="609"/>
      <c r="BM7" s="609"/>
      <c r="BN7" s="610"/>
      <c r="BO7" s="646">
        <v>40.9</v>
      </c>
      <c r="BP7" s="646"/>
      <c r="BQ7" s="646"/>
      <c r="BR7" s="646"/>
      <c r="BS7" s="647">
        <v>4136</v>
      </c>
      <c r="BT7" s="647"/>
      <c r="BU7" s="647"/>
      <c r="BV7" s="647"/>
      <c r="BW7" s="647"/>
      <c r="BX7" s="647"/>
      <c r="BY7" s="647"/>
      <c r="BZ7" s="647"/>
      <c r="CA7" s="647"/>
      <c r="CB7" s="687"/>
      <c r="CD7" s="605" t="s">
        <v>226</v>
      </c>
      <c r="CE7" s="606"/>
      <c r="CF7" s="606"/>
      <c r="CG7" s="606"/>
      <c r="CH7" s="606"/>
      <c r="CI7" s="606"/>
      <c r="CJ7" s="606"/>
      <c r="CK7" s="606"/>
      <c r="CL7" s="606"/>
      <c r="CM7" s="606"/>
      <c r="CN7" s="606"/>
      <c r="CO7" s="606"/>
      <c r="CP7" s="606"/>
      <c r="CQ7" s="607"/>
      <c r="CR7" s="608">
        <v>938930</v>
      </c>
      <c r="CS7" s="609"/>
      <c r="CT7" s="609"/>
      <c r="CU7" s="609"/>
      <c r="CV7" s="609"/>
      <c r="CW7" s="609"/>
      <c r="CX7" s="609"/>
      <c r="CY7" s="610"/>
      <c r="CZ7" s="646">
        <v>16.600000000000001</v>
      </c>
      <c r="DA7" s="646"/>
      <c r="DB7" s="646"/>
      <c r="DC7" s="646"/>
      <c r="DD7" s="614">
        <v>41482</v>
      </c>
      <c r="DE7" s="609"/>
      <c r="DF7" s="609"/>
      <c r="DG7" s="609"/>
      <c r="DH7" s="609"/>
      <c r="DI7" s="609"/>
      <c r="DJ7" s="609"/>
      <c r="DK7" s="609"/>
      <c r="DL7" s="609"/>
      <c r="DM7" s="609"/>
      <c r="DN7" s="609"/>
      <c r="DO7" s="609"/>
      <c r="DP7" s="610"/>
      <c r="DQ7" s="614">
        <v>629542</v>
      </c>
      <c r="DR7" s="609"/>
      <c r="DS7" s="609"/>
      <c r="DT7" s="609"/>
      <c r="DU7" s="609"/>
      <c r="DV7" s="609"/>
      <c r="DW7" s="609"/>
      <c r="DX7" s="609"/>
      <c r="DY7" s="609"/>
      <c r="DZ7" s="609"/>
      <c r="EA7" s="609"/>
      <c r="EB7" s="609"/>
      <c r="EC7" s="645"/>
    </row>
    <row r="8" spans="2:143" ht="11.25" customHeight="1" x14ac:dyDescent="0.15">
      <c r="B8" s="605" t="s">
        <v>227</v>
      </c>
      <c r="C8" s="606"/>
      <c r="D8" s="606"/>
      <c r="E8" s="606"/>
      <c r="F8" s="606"/>
      <c r="G8" s="606"/>
      <c r="H8" s="606"/>
      <c r="I8" s="606"/>
      <c r="J8" s="606"/>
      <c r="K8" s="606"/>
      <c r="L8" s="606"/>
      <c r="M8" s="606"/>
      <c r="N8" s="606"/>
      <c r="O8" s="606"/>
      <c r="P8" s="606"/>
      <c r="Q8" s="607"/>
      <c r="R8" s="608">
        <v>11183</v>
      </c>
      <c r="S8" s="609"/>
      <c r="T8" s="609"/>
      <c r="U8" s="609"/>
      <c r="V8" s="609"/>
      <c r="W8" s="609"/>
      <c r="X8" s="609"/>
      <c r="Y8" s="610"/>
      <c r="Z8" s="646">
        <v>0.2</v>
      </c>
      <c r="AA8" s="646"/>
      <c r="AB8" s="646"/>
      <c r="AC8" s="646"/>
      <c r="AD8" s="647">
        <v>11183</v>
      </c>
      <c r="AE8" s="647"/>
      <c r="AF8" s="647"/>
      <c r="AG8" s="647"/>
      <c r="AH8" s="647"/>
      <c r="AI8" s="647"/>
      <c r="AJ8" s="647"/>
      <c r="AK8" s="647"/>
      <c r="AL8" s="611">
        <v>0.4</v>
      </c>
      <c r="AM8" s="612"/>
      <c r="AN8" s="612"/>
      <c r="AO8" s="648"/>
      <c r="AP8" s="605" t="s">
        <v>228</v>
      </c>
      <c r="AQ8" s="606"/>
      <c r="AR8" s="606"/>
      <c r="AS8" s="606"/>
      <c r="AT8" s="606"/>
      <c r="AU8" s="606"/>
      <c r="AV8" s="606"/>
      <c r="AW8" s="606"/>
      <c r="AX8" s="606"/>
      <c r="AY8" s="606"/>
      <c r="AZ8" s="606"/>
      <c r="BA8" s="606"/>
      <c r="BB8" s="606"/>
      <c r="BC8" s="606"/>
      <c r="BD8" s="606"/>
      <c r="BE8" s="606"/>
      <c r="BF8" s="607"/>
      <c r="BG8" s="608">
        <v>13038</v>
      </c>
      <c r="BH8" s="609"/>
      <c r="BI8" s="609"/>
      <c r="BJ8" s="609"/>
      <c r="BK8" s="609"/>
      <c r="BL8" s="609"/>
      <c r="BM8" s="609"/>
      <c r="BN8" s="610"/>
      <c r="BO8" s="646">
        <v>1.4</v>
      </c>
      <c r="BP8" s="646"/>
      <c r="BQ8" s="646"/>
      <c r="BR8" s="646"/>
      <c r="BS8" s="647" t="s">
        <v>122</v>
      </c>
      <c r="BT8" s="647"/>
      <c r="BU8" s="647"/>
      <c r="BV8" s="647"/>
      <c r="BW8" s="647"/>
      <c r="BX8" s="647"/>
      <c r="BY8" s="647"/>
      <c r="BZ8" s="647"/>
      <c r="CA8" s="647"/>
      <c r="CB8" s="687"/>
      <c r="CD8" s="605" t="s">
        <v>229</v>
      </c>
      <c r="CE8" s="606"/>
      <c r="CF8" s="606"/>
      <c r="CG8" s="606"/>
      <c r="CH8" s="606"/>
      <c r="CI8" s="606"/>
      <c r="CJ8" s="606"/>
      <c r="CK8" s="606"/>
      <c r="CL8" s="606"/>
      <c r="CM8" s="606"/>
      <c r="CN8" s="606"/>
      <c r="CO8" s="606"/>
      <c r="CP8" s="606"/>
      <c r="CQ8" s="607"/>
      <c r="CR8" s="608">
        <v>1702671</v>
      </c>
      <c r="CS8" s="609"/>
      <c r="CT8" s="609"/>
      <c r="CU8" s="609"/>
      <c r="CV8" s="609"/>
      <c r="CW8" s="609"/>
      <c r="CX8" s="609"/>
      <c r="CY8" s="610"/>
      <c r="CZ8" s="646">
        <v>30</v>
      </c>
      <c r="DA8" s="646"/>
      <c r="DB8" s="646"/>
      <c r="DC8" s="646"/>
      <c r="DD8" s="614">
        <v>10500</v>
      </c>
      <c r="DE8" s="609"/>
      <c r="DF8" s="609"/>
      <c r="DG8" s="609"/>
      <c r="DH8" s="609"/>
      <c r="DI8" s="609"/>
      <c r="DJ8" s="609"/>
      <c r="DK8" s="609"/>
      <c r="DL8" s="609"/>
      <c r="DM8" s="609"/>
      <c r="DN8" s="609"/>
      <c r="DO8" s="609"/>
      <c r="DP8" s="610"/>
      <c r="DQ8" s="614">
        <v>1131044</v>
      </c>
      <c r="DR8" s="609"/>
      <c r="DS8" s="609"/>
      <c r="DT8" s="609"/>
      <c r="DU8" s="609"/>
      <c r="DV8" s="609"/>
      <c r="DW8" s="609"/>
      <c r="DX8" s="609"/>
      <c r="DY8" s="609"/>
      <c r="DZ8" s="609"/>
      <c r="EA8" s="609"/>
      <c r="EB8" s="609"/>
      <c r="EC8" s="645"/>
    </row>
    <row r="9" spans="2:143" ht="11.25" customHeight="1" x14ac:dyDescent="0.15">
      <c r="B9" s="605" t="s">
        <v>230</v>
      </c>
      <c r="C9" s="606"/>
      <c r="D9" s="606"/>
      <c r="E9" s="606"/>
      <c r="F9" s="606"/>
      <c r="G9" s="606"/>
      <c r="H9" s="606"/>
      <c r="I9" s="606"/>
      <c r="J9" s="606"/>
      <c r="K9" s="606"/>
      <c r="L9" s="606"/>
      <c r="M9" s="606"/>
      <c r="N9" s="606"/>
      <c r="O9" s="606"/>
      <c r="P9" s="606"/>
      <c r="Q9" s="607"/>
      <c r="R9" s="608">
        <v>14562</v>
      </c>
      <c r="S9" s="609"/>
      <c r="T9" s="609"/>
      <c r="U9" s="609"/>
      <c r="V9" s="609"/>
      <c r="W9" s="609"/>
      <c r="X9" s="609"/>
      <c r="Y9" s="610"/>
      <c r="Z9" s="646">
        <v>0.2</v>
      </c>
      <c r="AA9" s="646"/>
      <c r="AB9" s="646"/>
      <c r="AC9" s="646"/>
      <c r="AD9" s="647">
        <v>14562</v>
      </c>
      <c r="AE9" s="647"/>
      <c r="AF9" s="647"/>
      <c r="AG9" s="647"/>
      <c r="AH9" s="647"/>
      <c r="AI9" s="647"/>
      <c r="AJ9" s="647"/>
      <c r="AK9" s="647"/>
      <c r="AL9" s="611">
        <v>0.5</v>
      </c>
      <c r="AM9" s="612"/>
      <c r="AN9" s="612"/>
      <c r="AO9" s="648"/>
      <c r="AP9" s="605" t="s">
        <v>231</v>
      </c>
      <c r="AQ9" s="606"/>
      <c r="AR9" s="606"/>
      <c r="AS9" s="606"/>
      <c r="AT9" s="606"/>
      <c r="AU9" s="606"/>
      <c r="AV9" s="606"/>
      <c r="AW9" s="606"/>
      <c r="AX9" s="606"/>
      <c r="AY9" s="606"/>
      <c r="AZ9" s="606"/>
      <c r="BA9" s="606"/>
      <c r="BB9" s="606"/>
      <c r="BC9" s="606"/>
      <c r="BD9" s="606"/>
      <c r="BE9" s="606"/>
      <c r="BF9" s="607"/>
      <c r="BG9" s="608">
        <v>313412</v>
      </c>
      <c r="BH9" s="609"/>
      <c r="BI9" s="609"/>
      <c r="BJ9" s="609"/>
      <c r="BK9" s="609"/>
      <c r="BL9" s="609"/>
      <c r="BM9" s="609"/>
      <c r="BN9" s="610"/>
      <c r="BO9" s="646">
        <v>33.4</v>
      </c>
      <c r="BP9" s="646"/>
      <c r="BQ9" s="646"/>
      <c r="BR9" s="646"/>
      <c r="BS9" s="647" t="s">
        <v>122</v>
      </c>
      <c r="BT9" s="647"/>
      <c r="BU9" s="647"/>
      <c r="BV9" s="647"/>
      <c r="BW9" s="647"/>
      <c r="BX9" s="647"/>
      <c r="BY9" s="647"/>
      <c r="BZ9" s="647"/>
      <c r="CA9" s="647"/>
      <c r="CB9" s="687"/>
      <c r="CD9" s="605" t="s">
        <v>232</v>
      </c>
      <c r="CE9" s="606"/>
      <c r="CF9" s="606"/>
      <c r="CG9" s="606"/>
      <c r="CH9" s="606"/>
      <c r="CI9" s="606"/>
      <c r="CJ9" s="606"/>
      <c r="CK9" s="606"/>
      <c r="CL9" s="606"/>
      <c r="CM9" s="606"/>
      <c r="CN9" s="606"/>
      <c r="CO9" s="606"/>
      <c r="CP9" s="606"/>
      <c r="CQ9" s="607"/>
      <c r="CR9" s="608">
        <v>520733</v>
      </c>
      <c r="CS9" s="609"/>
      <c r="CT9" s="609"/>
      <c r="CU9" s="609"/>
      <c r="CV9" s="609"/>
      <c r="CW9" s="609"/>
      <c r="CX9" s="609"/>
      <c r="CY9" s="610"/>
      <c r="CZ9" s="646">
        <v>9.1999999999999993</v>
      </c>
      <c r="DA9" s="646"/>
      <c r="DB9" s="646"/>
      <c r="DC9" s="646"/>
      <c r="DD9" s="614">
        <v>24675</v>
      </c>
      <c r="DE9" s="609"/>
      <c r="DF9" s="609"/>
      <c r="DG9" s="609"/>
      <c r="DH9" s="609"/>
      <c r="DI9" s="609"/>
      <c r="DJ9" s="609"/>
      <c r="DK9" s="609"/>
      <c r="DL9" s="609"/>
      <c r="DM9" s="609"/>
      <c r="DN9" s="609"/>
      <c r="DO9" s="609"/>
      <c r="DP9" s="610"/>
      <c r="DQ9" s="614">
        <v>332824</v>
      </c>
      <c r="DR9" s="609"/>
      <c r="DS9" s="609"/>
      <c r="DT9" s="609"/>
      <c r="DU9" s="609"/>
      <c r="DV9" s="609"/>
      <c r="DW9" s="609"/>
      <c r="DX9" s="609"/>
      <c r="DY9" s="609"/>
      <c r="DZ9" s="609"/>
      <c r="EA9" s="609"/>
      <c r="EB9" s="609"/>
      <c r="EC9" s="645"/>
    </row>
    <row r="10" spans="2:143" ht="11.25" customHeight="1" x14ac:dyDescent="0.15">
      <c r="B10" s="605" t="s">
        <v>233</v>
      </c>
      <c r="C10" s="606"/>
      <c r="D10" s="606"/>
      <c r="E10" s="606"/>
      <c r="F10" s="606"/>
      <c r="G10" s="606"/>
      <c r="H10" s="606"/>
      <c r="I10" s="606"/>
      <c r="J10" s="606"/>
      <c r="K10" s="606"/>
      <c r="L10" s="606"/>
      <c r="M10" s="606"/>
      <c r="N10" s="606"/>
      <c r="O10" s="606"/>
      <c r="P10" s="606"/>
      <c r="Q10" s="607"/>
      <c r="R10" s="608" t="s">
        <v>122</v>
      </c>
      <c r="S10" s="609"/>
      <c r="T10" s="609"/>
      <c r="U10" s="609"/>
      <c r="V10" s="609"/>
      <c r="W10" s="609"/>
      <c r="X10" s="609"/>
      <c r="Y10" s="610"/>
      <c r="Z10" s="646" t="s">
        <v>122</v>
      </c>
      <c r="AA10" s="646"/>
      <c r="AB10" s="646"/>
      <c r="AC10" s="646"/>
      <c r="AD10" s="647" t="s">
        <v>122</v>
      </c>
      <c r="AE10" s="647"/>
      <c r="AF10" s="647"/>
      <c r="AG10" s="647"/>
      <c r="AH10" s="647"/>
      <c r="AI10" s="647"/>
      <c r="AJ10" s="647"/>
      <c r="AK10" s="647"/>
      <c r="AL10" s="611" t="s">
        <v>122</v>
      </c>
      <c r="AM10" s="612"/>
      <c r="AN10" s="612"/>
      <c r="AO10" s="648"/>
      <c r="AP10" s="605" t="s">
        <v>234</v>
      </c>
      <c r="AQ10" s="606"/>
      <c r="AR10" s="606"/>
      <c r="AS10" s="606"/>
      <c r="AT10" s="606"/>
      <c r="AU10" s="606"/>
      <c r="AV10" s="606"/>
      <c r="AW10" s="606"/>
      <c r="AX10" s="606"/>
      <c r="AY10" s="606"/>
      <c r="AZ10" s="606"/>
      <c r="BA10" s="606"/>
      <c r="BB10" s="606"/>
      <c r="BC10" s="606"/>
      <c r="BD10" s="606"/>
      <c r="BE10" s="606"/>
      <c r="BF10" s="607"/>
      <c r="BG10" s="608">
        <v>32027</v>
      </c>
      <c r="BH10" s="609"/>
      <c r="BI10" s="609"/>
      <c r="BJ10" s="609"/>
      <c r="BK10" s="609"/>
      <c r="BL10" s="609"/>
      <c r="BM10" s="609"/>
      <c r="BN10" s="610"/>
      <c r="BO10" s="646">
        <v>3.4</v>
      </c>
      <c r="BP10" s="646"/>
      <c r="BQ10" s="646"/>
      <c r="BR10" s="646"/>
      <c r="BS10" s="647" t="s">
        <v>122</v>
      </c>
      <c r="BT10" s="647"/>
      <c r="BU10" s="647"/>
      <c r="BV10" s="647"/>
      <c r="BW10" s="647"/>
      <c r="BX10" s="647"/>
      <c r="BY10" s="647"/>
      <c r="BZ10" s="647"/>
      <c r="CA10" s="647"/>
      <c r="CB10" s="687"/>
      <c r="CD10" s="605" t="s">
        <v>235</v>
      </c>
      <c r="CE10" s="606"/>
      <c r="CF10" s="606"/>
      <c r="CG10" s="606"/>
      <c r="CH10" s="606"/>
      <c r="CI10" s="606"/>
      <c r="CJ10" s="606"/>
      <c r="CK10" s="606"/>
      <c r="CL10" s="606"/>
      <c r="CM10" s="606"/>
      <c r="CN10" s="606"/>
      <c r="CO10" s="606"/>
      <c r="CP10" s="606"/>
      <c r="CQ10" s="607"/>
      <c r="CR10" s="608">
        <v>5000</v>
      </c>
      <c r="CS10" s="609"/>
      <c r="CT10" s="609"/>
      <c r="CU10" s="609"/>
      <c r="CV10" s="609"/>
      <c r="CW10" s="609"/>
      <c r="CX10" s="609"/>
      <c r="CY10" s="610"/>
      <c r="CZ10" s="646">
        <v>0.1</v>
      </c>
      <c r="DA10" s="646"/>
      <c r="DB10" s="646"/>
      <c r="DC10" s="646"/>
      <c r="DD10" s="614" t="s">
        <v>122</v>
      </c>
      <c r="DE10" s="609"/>
      <c r="DF10" s="609"/>
      <c r="DG10" s="609"/>
      <c r="DH10" s="609"/>
      <c r="DI10" s="609"/>
      <c r="DJ10" s="609"/>
      <c r="DK10" s="609"/>
      <c r="DL10" s="609"/>
      <c r="DM10" s="609"/>
      <c r="DN10" s="609"/>
      <c r="DO10" s="609"/>
      <c r="DP10" s="610"/>
      <c r="DQ10" s="614" t="s">
        <v>122</v>
      </c>
      <c r="DR10" s="609"/>
      <c r="DS10" s="609"/>
      <c r="DT10" s="609"/>
      <c r="DU10" s="609"/>
      <c r="DV10" s="609"/>
      <c r="DW10" s="609"/>
      <c r="DX10" s="609"/>
      <c r="DY10" s="609"/>
      <c r="DZ10" s="609"/>
      <c r="EA10" s="609"/>
      <c r="EB10" s="609"/>
      <c r="EC10" s="645"/>
    </row>
    <row r="11" spans="2:143" ht="11.25" customHeight="1" x14ac:dyDescent="0.15">
      <c r="B11" s="605" t="s">
        <v>236</v>
      </c>
      <c r="C11" s="606"/>
      <c r="D11" s="606"/>
      <c r="E11" s="606"/>
      <c r="F11" s="606"/>
      <c r="G11" s="606"/>
      <c r="H11" s="606"/>
      <c r="I11" s="606"/>
      <c r="J11" s="606"/>
      <c r="K11" s="606"/>
      <c r="L11" s="606"/>
      <c r="M11" s="606"/>
      <c r="N11" s="606"/>
      <c r="O11" s="606"/>
      <c r="P11" s="606"/>
      <c r="Q11" s="607"/>
      <c r="R11" s="608">
        <v>225162</v>
      </c>
      <c r="S11" s="609"/>
      <c r="T11" s="609"/>
      <c r="U11" s="609"/>
      <c r="V11" s="609"/>
      <c r="W11" s="609"/>
      <c r="X11" s="609"/>
      <c r="Y11" s="610"/>
      <c r="Z11" s="611">
        <v>3.8</v>
      </c>
      <c r="AA11" s="612"/>
      <c r="AB11" s="612"/>
      <c r="AC11" s="613"/>
      <c r="AD11" s="614">
        <v>225162</v>
      </c>
      <c r="AE11" s="609"/>
      <c r="AF11" s="609"/>
      <c r="AG11" s="609"/>
      <c r="AH11" s="609"/>
      <c r="AI11" s="609"/>
      <c r="AJ11" s="609"/>
      <c r="AK11" s="610"/>
      <c r="AL11" s="611">
        <v>7.2</v>
      </c>
      <c r="AM11" s="612"/>
      <c r="AN11" s="612"/>
      <c r="AO11" s="648"/>
      <c r="AP11" s="605" t="s">
        <v>237</v>
      </c>
      <c r="AQ11" s="606"/>
      <c r="AR11" s="606"/>
      <c r="AS11" s="606"/>
      <c r="AT11" s="606"/>
      <c r="AU11" s="606"/>
      <c r="AV11" s="606"/>
      <c r="AW11" s="606"/>
      <c r="AX11" s="606"/>
      <c r="AY11" s="606"/>
      <c r="AZ11" s="606"/>
      <c r="BA11" s="606"/>
      <c r="BB11" s="606"/>
      <c r="BC11" s="606"/>
      <c r="BD11" s="606"/>
      <c r="BE11" s="606"/>
      <c r="BF11" s="607"/>
      <c r="BG11" s="608">
        <v>24814</v>
      </c>
      <c r="BH11" s="609"/>
      <c r="BI11" s="609"/>
      <c r="BJ11" s="609"/>
      <c r="BK11" s="609"/>
      <c r="BL11" s="609"/>
      <c r="BM11" s="609"/>
      <c r="BN11" s="610"/>
      <c r="BO11" s="646">
        <v>2.6</v>
      </c>
      <c r="BP11" s="646"/>
      <c r="BQ11" s="646"/>
      <c r="BR11" s="646"/>
      <c r="BS11" s="647">
        <v>4136</v>
      </c>
      <c r="BT11" s="647"/>
      <c r="BU11" s="647"/>
      <c r="BV11" s="647"/>
      <c r="BW11" s="647"/>
      <c r="BX11" s="647"/>
      <c r="BY11" s="647"/>
      <c r="BZ11" s="647"/>
      <c r="CA11" s="647"/>
      <c r="CB11" s="687"/>
      <c r="CD11" s="605" t="s">
        <v>238</v>
      </c>
      <c r="CE11" s="606"/>
      <c r="CF11" s="606"/>
      <c r="CG11" s="606"/>
      <c r="CH11" s="606"/>
      <c r="CI11" s="606"/>
      <c r="CJ11" s="606"/>
      <c r="CK11" s="606"/>
      <c r="CL11" s="606"/>
      <c r="CM11" s="606"/>
      <c r="CN11" s="606"/>
      <c r="CO11" s="606"/>
      <c r="CP11" s="606"/>
      <c r="CQ11" s="607"/>
      <c r="CR11" s="608">
        <v>153225</v>
      </c>
      <c r="CS11" s="609"/>
      <c r="CT11" s="609"/>
      <c r="CU11" s="609"/>
      <c r="CV11" s="609"/>
      <c r="CW11" s="609"/>
      <c r="CX11" s="609"/>
      <c r="CY11" s="610"/>
      <c r="CZ11" s="646">
        <v>2.7</v>
      </c>
      <c r="DA11" s="646"/>
      <c r="DB11" s="646"/>
      <c r="DC11" s="646"/>
      <c r="DD11" s="614">
        <v>21712</v>
      </c>
      <c r="DE11" s="609"/>
      <c r="DF11" s="609"/>
      <c r="DG11" s="609"/>
      <c r="DH11" s="609"/>
      <c r="DI11" s="609"/>
      <c r="DJ11" s="609"/>
      <c r="DK11" s="609"/>
      <c r="DL11" s="609"/>
      <c r="DM11" s="609"/>
      <c r="DN11" s="609"/>
      <c r="DO11" s="609"/>
      <c r="DP11" s="610"/>
      <c r="DQ11" s="614">
        <v>97234</v>
      </c>
      <c r="DR11" s="609"/>
      <c r="DS11" s="609"/>
      <c r="DT11" s="609"/>
      <c r="DU11" s="609"/>
      <c r="DV11" s="609"/>
      <c r="DW11" s="609"/>
      <c r="DX11" s="609"/>
      <c r="DY11" s="609"/>
      <c r="DZ11" s="609"/>
      <c r="EA11" s="609"/>
      <c r="EB11" s="609"/>
      <c r="EC11" s="645"/>
    </row>
    <row r="12" spans="2:143" ht="11.25" customHeight="1" x14ac:dyDescent="0.15">
      <c r="B12" s="605" t="s">
        <v>239</v>
      </c>
      <c r="C12" s="606"/>
      <c r="D12" s="606"/>
      <c r="E12" s="606"/>
      <c r="F12" s="606"/>
      <c r="G12" s="606"/>
      <c r="H12" s="606"/>
      <c r="I12" s="606"/>
      <c r="J12" s="606"/>
      <c r="K12" s="606"/>
      <c r="L12" s="606"/>
      <c r="M12" s="606"/>
      <c r="N12" s="606"/>
      <c r="O12" s="606"/>
      <c r="P12" s="606"/>
      <c r="Q12" s="607"/>
      <c r="R12" s="608" t="s">
        <v>122</v>
      </c>
      <c r="S12" s="609"/>
      <c r="T12" s="609"/>
      <c r="U12" s="609"/>
      <c r="V12" s="609"/>
      <c r="W12" s="609"/>
      <c r="X12" s="609"/>
      <c r="Y12" s="610"/>
      <c r="Z12" s="646" t="s">
        <v>122</v>
      </c>
      <c r="AA12" s="646"/>
      <c r="AB12" s="646"/>
      <c r="AC12" s="646"/>
      <c r="AD12" s="647" t="s">
        <v>122</v>
      </c>
      <c r="AE12" s="647"/>
      <c r="AF12" s="647"/>
      <c r="AG12" s="647"/>
      <c r="AH12" s="647"/>
      <c r="AI12" s="647"/>
      <c r="AJ12" s="647"/>
      <c r="AK12" s="647"/>
      <c r="AL12" s="611" t="s">
        <v>122</v>
      </c>
      <c r="AM12" s="612"/>
      <c r="AN12" s="612"/>
      <c r="AO12" s="648"/>
      <c r="AP12" s="605" t="s">
        <v>240</v>
      </c>
      <c r="AQ12" s="606"/>
      <c r="AR12" s="606"/>
      <c r="AS12" s="606"/>
      <c r="AT12" s="606"/>
      <c r="AU12" s="606"/>
      <c r="AV12" s="606"/>
      <c r="AW12" s="606"/>
      <c r="AX12" s="606"/>
      <c r="AY12" s="606"/>
      <c r="AZ12" s="606"/>
      <c r="BA12" s="606"/>
      <c r="BB12" s="606"/>
      <c r="BC12" s="606"/>
      <c r="BD12" s="606"/>
      <c r="BE12" s="606"/>
      <c r="BF12" s="607"/>
      <c r="BG12" s="608">
        <v>438591</v>
      </c>
      <c r="BH12" s="609"/>
      <c r="BI12" s="609"/>
      <c r="BJ12" s="609"/>
      <c r="BK12" s="609"/>
      <c r="BL12" s="609"/>
      <c r="BM12" s="609"/>
      <c r="BN12" s="610"/>
      <c r="BO12" s="646">
        <v>46.8</v>
      </c>
      <c r="BP12" s="646"/>
      <c r="BQ12" s="646"/>
      <c r="BR12" s="646"/>
      <c r="BS12" s="647" t="s">
        <v>122</v>
      </c>
      <c r="BT12" s="647"/>
      <c r="BU12" s="647"/>
      <c r="BV12" s="647"/>
      <c r="BW12" s="647"/>
      <c r="BX12" s="647"/>
      <c r="BY12" s="647"/>
      <c r="BZ12" s="647"/>
      <c r="CA12" s="647"/>
      <c r="CB12" s="687"/>
      <c r="CD12" s="605" t="s">
        <v>241</v>
      </c>
      <c r="CE12" s="606"/>
      <c r="CF12" s="606"/>
      <c r="CG12" s="606"/>
      <c r="CH12" s="606"/>
      <c r="CI12" s="606"/>
      <c r="CJ12" s="606"/>
      <c r="CK12" s="606"/>
      <c r="CL12" s="606"/>
      <c r="CM12" s="606"/>
      <c r="CN12" s="606"/>
      <c r="CO12" s="606"/>
      <c r="CP12" s="606"/>
      <c r="CQ12" s="607"/>
      <c r="CR12" s="608">
        <v>607693</v>
      </c>
      <c r="CS12" s="609"/>
      <c r="CT12" s="609"/>
      <c r="CU12" s="609"/>
      <c r="CV12" s="609"/>
      <c r="CW12" s="609"/>
      <c r="CX12" s="609"/>
      <c r="CY12" s="610"/>
      <c r="CZ12" s="646">
        <v>10.7</v>
      </c>
      <c r="DA12" s="646"/>
      <c r="DB12" s="646"/>
      <c r="DC12" s="646"/>
      <c r="DD12" s="614" t="s">
        <v>122</v>
      </c>
      <c r="DE12" s="609"/>
      <c r="DF12" s="609"/>
      <c r="DG12" s="609"/>
      <c r="DH12" s="609"/>
      <c r="DI12" s="609"/>
      <c r="DJ12" s="609"/>
      <c r="DK12" s="609"/>
      <c r="DL12" s="609"/>
      <c r="DM12" s="609"/>
      <c r="DN12" s="609"/>
      <c r="DO12" s="609"/>
      <c r="DP12" s="610"/>
      <c r="DQ12" s="614">
        <v>155316</v>
      </c>
      <c r="DR12" s="609"/>
      <c r="DS12" s="609"/>
      <c r="DT12" s="609"/>
      <c r="DU12" s="609"/>
      <c r="DV12" s="609"/>
      <c r="DW12" s="609"/>
      <c r="DX12" s="609"/>
      <c r="DY12" s="609"/>
      <c r="DZ12" s="609"/>
      <c r="EA12" s="609"/>
      <c r="EB12" s="609"/>
      <c r="EC12" s="645"/>
    </row>
    <row r="13" spans="2:143" ht="11.25" customHeight="1" x14ac:dyDescent="0.15">
      <c r="B13" s="605" t="s">
        <v>242</v>
      </c>
      <c r="C13" s="606"/>
      <c r="D13" s="606"/>
      <c r="E13" s="606"/>
      <c r="F13" s="606"/>
      <c r="G13" s="606"/>
      <c r="H13" s="606"/>
      <c r="I13" s="606"/>
      <c r="J13" s="606"/>
      <c r="K13" s="606"/>
      <c r="L13" s="606"/>
      <c r="M13" s="606"/>
      <c r="N13" s="606"/>
      <c r="O13" s="606"/>
      <c r="P13" s="606"/>
      <c r="Q13" s="607"/>
      <c r="R13" s="608" t="s">
        <v>122</v>
      </c>
      <c r="S13" s="609"/>
      <c r="T13" s="609"/>
      <c r="U13" s="609"/>
      <c r="V13" s="609"/>
      <c r="W13" s="609"/>
      <c r="X13" s="609"/>
      <c r="Y13" s="610"/>
      <c r="Z13" s="646" t="s">
        <v>122</v>
      </c>
      <c r="AA13" s="646"/>
      <c r="AB13" s="646"/>
      <c r="AC13" s="646"/>
      <c r="AD13" s="647" t="s">
        <v>122</v>
      </c>
      <c r="AE13" s="647"/>
      <c r="AF13" s="647"/>
      <c r="AG13" s="647"/>
      <c r="AH13" s="647"/>
      <c r="AI13" s="647"/>
      <c r="AJ13" s="647"/>
      <c r="AK13" s="647"/>
      <c r="AL13" s="611" t="s">
        <v>122</v>
      </c>
      <c r="AM13" s="612"/>
      <c r="AN13" s="612"/>
      <c r="AO13" s="648"/>
      <c r="AP13" s="605" t="s">
        <v>243</v>
      </c>
      <c r="AQ13" s="606"/>
      <c r="AR13" s="606"/>
      <c r="AS13" s="606"/>
      <c r="AT13" s="606"/>
      <c r="AU13" s="606"/>
      <c r="AV13" s="606"/>
      <c r="AW13" s="606"/>
      <c r="AX13" s="606"/>
      <c r="AY13" s="606"/>
      <c r="AZ13" s="606"/>
      <c r="BA13" s="606"/>
      <c r="BB13" s="606"/>
      <c r="BC13" s="606"/>
      <c r="BD13" s="606"/>
      <c r="BE13" s="606"/>
      <c r="BF13" s="607"/>
      <c r="BG13" s="608">
        <v>437234</v>
      </c>
      <c r="BH13" s="609"/>
      <c r="BI13" s="609"/>
      <c r="BJ13" s="609"/>
      <c r="BK13" s="609"/>
      <c r="BL13" s="609"/>
      <c r="BM13" s="609"/>
      <c r="BN13" s="610"/>
      <c r="BO13" s="646">
        <v>46.7</v>
      </c>
      <c r="BP13" s="646"/>
      <c r="BQ13" s="646"/>
      <c r="BR13" s="646"/>
      <c r="BS13" s="647" t="s">
        <v>122</v>
      </c>
      <c r="BT13" s="647"/>
      <c r="BU13" s="647"/>
      <c r="BV13" s="647"/>
      <c r="BW13" s="647"/>
      <c r="BX13" s="647"/>
      <c r="BY13" s="647"/>
      <c r="BZ13" s="647"/>
      <c r="CA13" s="647"/>
      <c r="CB13" s="687"/>
      <c r="CD13" s="605" t="s">
        <v>244</v>
      </c>
      <c r="CE13" s="606"/>
      <c r="CF13" s="606"/>
      <c r="CG13" s="606"/>
      <c r="CH13" s="606"/>
      <c r="CI13" s="606"/>
      <c r="CJ13" s="606"/>
      <c r="CK13" s="606"/>
      <c r="CL13" s="606"/>
      <c r="CM13" s="606"/>
      <c r="CN13" s="606"/>
      <c r="CO13" s="606"/>
      <c r="CP13" s="606"/>
      <c r="CQ13" s="607"/>
      <c r="CR13" s="608">
        <v>199022</v>
      </c>
      <c r="CS13" s="609"/>
      <c r="CT13" s="609"/>
      <c r="CU13" s="609"/>
      <c r="CV13" s="609"/>
      <c r="CW13" s="609"/>
      <c r="CX13" s="609"/>
      <c r="CY13" s="610"/>
      <c r="CZ13" s="646">
        <v>3.5</v>
      </c>
      <c r="DA13" s="646"/>
      <c r="DB13" s="646"/>
      <c r="DC13" s="646"/>
      <c r="DD13" s="614">
        <v>74200</v>
      </c>
      <c r="DE13" s="609"/>
      <c r="DF13" s="609"/>
      <c r="DG13" s="609"/>
      <c r="DH13" s="609"/>
      <c r="DI13" s="609"/>
      <c r="DJ13" s="609"/>
      <c r="DK13" s="609"/>
      <c r="DL13" s="609"/>
      <c r="DM13" s="609"/>
      <c r="DN13" s="609"/>
      <c r="DO13" s="609"/>
      <c r="DP13" s="610"/>
      <c r="DQ13" s="614">
        <v>140191</v>
      </c>
      <c r="DR13" s="609"/>
      <c r="DS13" s="609"/>
      <c r="DT13" s="609"/>
      <c r="DU13" s="609"/>
      <c r="DV13" s="609"/>
      <c r="DW13" s="609"/>
      <c r="DX13" s="609"/>
      <c r="DY13" s="609"/>
      <c r="DZ13" s="609"/>
      <c r="EA13" s="609"/>
      <c r="EB13" s="609"/>
      <c r="EC13" s="645"/>
    </row>
    <row r="14" spans="2:143" ht="11.25" customHeight="1" x14ac:dyDescent="0.15">
      <c r="B14" s="605" t="s">
        <v>245</v>
      </c>
      <c r="C14" s="606"/>
      <c r="D14" s="606"/>
      <c r="E14" s="606"/>
      <c r="F14" s="606"/>
      <c r="G14" s="606"/>
      <c r="H14" s="606"/>
      <c r="I14" s="606"/>
      <c r="J14" s="606"/>
      <c r="K14" s="606"/>
      <c r="L14" s="606"/>
      <c r="M14" s="606"/>
      <c r="N14" s="606"/>
      <c r="O14" s="606"/>
      <c r="P14" s="606"/>
      <c r="Q14" s="607"/>
      <c r="R14" s="608" t="s">
        <v>122</v>
      </c>
      <c r="S14" s="609"/>
      <c r="T14" s="609"/>
      <c r="U14" s="609"/>
      <c r="V14" s="609"/>
      <c r="W14" s="609"/>
      <c r="X14" s="609"/>
      <c r="Y14" s="610"/>
      <c r="Z14" s="646" t="s">
        <v>122</v>
      </c>
      <c r="AA14" s="646"/>
      <c r="AB14" s="646"/>
      <c r="AC14" s="646"/>
      <c r="AD14" s="647" t="s">
        <v>122</v>
      </c>
      <c r="AE14" s="647"/>
      <c r="AF14" s="647"/>
      <c r="AG14" s="647"/>
      <c r="AH14" s="647"/>
      <c r="AI14" s="647"/>
      <c r="AJ14" s="647"/>
      <c r="AK14" s="647"/>
      <c r="AL14" s="611" t="s">
        <v>122</v>
      </c>
      <c r="AM14" s="612"/>
      <c r="AN14" s="612"/>
      <c r="AO14" s="648"/>
      <c r="AP14" s="605" t="s">
        <v>246</v>
      </c>
      <c r="AQ14" s="606"/>
      <c r="AR14" s="606"/>
      <c r="AS14" s="606"/>
      <c r="AT14" s="606"/>
      <c r="AU14" s="606"/>
      <c r="AV14" s="606"/>
      <c r="AW14" s="606"/>
      <c r="AX14" s="606"/>
      <c r="AY14" s="606"/>
      <c r="AZ14" s="606"/>
      <c r="BA14" s="606"/>
      <c r="BB14" s="606"/>
      <c r="BC14" s="606"/>
      <c r="BD14" s="606"/>
      <c r="BE14" s="606"/>
      <c r="BF14" s="607"/>
      <c r="BG14" s="608">
        <v>37333</v>
      </c>
      <c r="BH14" s="609"/>
      <c r="BI14" s="609"/>
      <c r="BJ14" s="609"/>
      <c r="BK14" s="609"/>
      <c r="BL14" s="609"/>
      <c r="BM14" s="609"/>
      <c r="BN14" s="610"/>
      <c r="BO14" s="646">
        <v>4</v>
      </c>
      <c r="BP14" s="646"/>
      <c r="BQ14" s="646"/>
      <c r="BR14" s="646"/>
      <c r="BS14" s="647" t="s">
        <v>122</v>
      </c>
      <c r="BT14" s="647"/>
      <c r="BU14" s="647"/>
      <c r="BV14" s="647"/>
      <c r="BW14" s="647"/>
      <c r="BX14" s="647"/>
      <c r="BY14" s="647"/>
      <c r="BZ14" s="647"/>
      <c r="CA14" s="647"/>
      <c r="CB14" s="687"/>
      <c r="CD14" s="605" t="s">
        <v>247</v>
      </c>
      <c r="CE14" s="606"/>
      <c r="CF14" s="606"/>
      <c r="CG14" s="606"/>
      <c r="CH14" s="606"/>
      <c r="CI14" s="606"/>
      <c r="CJ14" s="606"/>
      <c r="CK14" s="606"/>
      <c r="CL14" s="606"/>
      <c r="CM14" s="606"/>
      <c r="CN14" s="606"/>
      <c r="CO14" s="606"/>
      <c r="CP14" s="606"/>
      <c r="CQ14" s="607"/>
      <c r="CR14" s="608">
        <v>262244</v>
      </c>
      <c r="CS14" s="609"/>
      <c r="CT14" s="609"/>
      <c r="CU14" s="609"/>
      <c r="CV14" s="609"/>
      <c r="CW14" s="609"/>
      <c r="CX14" s="609"/>
      <c r="CY14" s="610"/>
      <c r="CZ14" s="646">
        <v>4.5999999999999996</v>
      </c>
      <c r="DA14" s="646"/>
      <c r="DB14" s="646"/>
      <c r="DC14" s="646"/>
      <c r="DD14" s="614" t="s">
        <v>122</v>
      </c>
      <c r="DE14" s="609"/>
      <c r="DF14" s="609"/>
      <c r="DG14" s="609"/>
      <c r="DH14" s="609"/>
      <c r="DI14" s="609"/>
      <c r="DJ14" s="609"/>
      <c r="DK14" s="609"/>
      <c r="DL14" s="609"/>
      <c r="DM14" s="609"/>
      <c r="DN14" s="609"/>
      <c r="DO14" s="609"/>
      <c r="DP14" s="610"/>
      <c r="DQ14" s="614">
        <v>249823</v>
      </c>
      <c r="DR14" s="609"/>
      <c r="DS14" s="609"/>
      <c r="DT14" s="609"/>
      <c r="DU14" s="609"/>
      <c r="DV14" s="609"/>
      <c r="DW14" s="609"/>
      <c r="DX14" s="609"/>
      <c r="DY14" s="609"/>
      <c r="DZ14" s="609"/>
      <c r="EA14" s="609"/>
      <c r="EB14" s="609"/>
      <c r="EC14" s="645"/>
    </row>
    <row r="15" spans="2:143" ht="11.25" customHeight="1" x14ac:dyDescent="0.15">
      <c r="B15" s="605" t="s">
        <v>248</v>
      </c>
      <c r="C15" s="606"/>
      <c r="D15" s="606"/>
      <c r="E15" s="606"/>
      <c r="F15" s="606"/>
      <c r="G15" s="606"/>
      <c r="H15" s="606"/>
      <c r="I15" s="606"/>
      <c r="J15" s="606"/>
      <c r="K15" s="606"/>
      <c r="L15" s="606"/>
      <c r="M15" s="606"/>
      <c r="N15" s="606"/>
      <c r="O15" s="606"/>
      <c r="P15" s="606"/>
      <c r="Q15" s="607"/>
      <c r="R15" s="608">
        <v>3152</v>
      </c>
      <c r="S15" s="609"/>
      <c r="T15" s="609"/>
      <c r="U15" s="609"/>
      <c r="V15" s="609"/>
      <c r="W15" s="609"/>
      <c r="X15" s="609"/>
      <c r="Y15" s="610"/>
      <c r="Z15" s="646">
        <v>0.1</v>
      </c>
      <c r="AA15" s="646"/>
      <c r="AB15" s="646"/>
      <c r="AC15" s="646"/>
      <c r="AD15" s="647">
        <v>3152</v>
      </c>
      <c r="AE15" s="647"/>
      <c r="AF15" s="647"/>
      <c r="AG15" s="647"/>
      <c r="AH15" s="647"/>
      <c r="AI15" s="647"/>
      <c r="AJ15" s="647"/>
      <c r="AK15" s="647"/>
      <c r="AL15" s="611">
        <v>0.1</v>
      </c>
      <c r="AM15" s="612"/>
      <c r="AN15" s="612"/>
      <c r="AO15" s="648"/>
      <c r="AP15" s="605" t="s">
        <v>249</v>
      </c>
      <c r="AQ15" s="606"/>
      <c r="AR15" s="606"/>
      <c r="AS15" s="606"/>
      <c r="AT15" s="606"/>
      <c r="AU15" s="606"/>
      <c r="AV15" s="606"/>
      <c r="AW15" s="606"/>
      <c r="AX15" s="606"/>
      <c r="AY15" s="606"/>
      <c r="AZ15" s="606"/>
      <c r="BA15" s="606"/>
      <c r="BB15" s="606"/>
      <c r="BC15" s="606"/>
      <c r="BD15" s="606"/>
      <c r="BE15" s="606"/>
      <c r="BF15" s="607"/>
      <c r="BG15" s="608">
        <v>33616</v>
      </c>
      <c r="BH15" s="609"/>
      <c r="BI15" s="609"/>
      <c r="BJ15" s="609"/>
      <c r="BK15" s="609"/>
      <c r="BL15" s="609"/>
      <c r="BM15" s="609"/>
      <c r="BN15" s="610"/>
      <c r="BO15" s="646">
        <v>3.6</v>
      </c>
      <c r="BP15" s="646"/>
      <c r="BQ15" s="646"/>
      <c r="BR15" s="646"/>
      <c r="BS15" s="647" t="s">
        <v>122</v>
      </c>
      <c r="BT15" s="647"/>
      <c r="BU15" s="647"/>
      <c r="BV15" s="647"/>
      <c r="BW15" s="647"/>
      <c r="BX15" s="647"/>
      <c r="BY15" s="647"/>
      <c r="BZ15" s="647"/>
      <c r="CA15" s="647"/>
      <c r="CB15" s="687"/>
      <c r="CD15" s="605" t="s">
        <v>250</v>
      </c>
      <c r="CE15" s="606"/>
      <c r="CF15" s="606"/>
      <c r="CG15" s="606"/>
      <c r="CH15" s="606"/>
      <c r="CI15" s="606"/>
      <c r="CJ15" s="606"/>
      <c r="CK15" s="606"/>
      <c r="CL15" s="606"/>
      <c r="CM15" s="606"/>
      <c r="CN15" s="606"/>
      <c r="CO15" s="606"/>
      <c r="CP15" s="606"/>
      <c r="CQ15" s="607"/>
      <c r="CR15" s="608">
        <v>715922</v>
      </c>
      <c r="CS15" s="609"/>
      <c r="CT15" s="609"/>
      <c r="CU15" s="609"/>
      <c r="CV15" s="609"/>
      <c r="CW15" s="609"/>
      <c r="CX15" s="609"/>
      <c r="CY15" s="610"/>
      <c r="CZ15" s="646">
        <v>12.6</v>
      </c>
      <c r="DA15" s="646"/>
      <c r="DB15" s="646"/>
      <c r="DC15" s="646"/>
      <c r="DD15" s="614">
        <v>233940</v>
      </c>
      <c r="DE15" s="609"/>
      <c r="DF15" s="609"/>
      <c r="DG15" s="609"/>
      <c r="DH15" s="609"/>
      <c r="DI15" s="609"/>
      <c r="DJ15" s="609"/>
      <c r="DK15" s="609"/>
      <c r="DL15" s="609"/>
      <c r="DM15" s="609"/>
      <c r="DN15" s="609"/>
      <c r="DO15" s="609"/>
      <c r="DP15" s="610"/>
      <c r="DQ15" s="614">
        <v>439884</v>
      </c>
      <c r="DR15" s="609"/>
      <c r="DS15" s="609"/>
      <c r="DT15" s="609"/>
      <c r="DU15" s="609"/>
      <c r="DV15" s="609"/>
      <c r="DW15" s="609"/>
      <c r="DX15" s="609"/>
      <c r="DY15" s="609"/>
      <c r="DZ15" s="609"/>
      <c r="EA15" s="609"/>
      <c r="EB15" s="609"/>
      <c r="EC15" s="645"/>
    </row>
    <row r="16" spans="2:143" ht="11.25" customHeight="1" x14ac:dyDescent="0.15">
      <c r="B16" s="605" t="s">
        <v>251</v>
      </c>
      <c r="C16" s="606"/>
      <c r="D16" s="606"/>
      <c r="E16" s="606"/>
      <c r="F16" s="606"/>
      <c r="G16" s="606"/>
      <c r="H16" s="606"/>
      <c r="I16" s="606"/>
      <c r="J16" s="606"/>
      <c r="K16" s="606"/>
      <c r="L16" s="606"/>
      <c r="M16" s="606"/>
      <c r="N16" s="606"/>
      <c r="O16" s="606"/>
      <c r="P16" s="606"/>
      <c r="Q16" s="607"/>
      <c r="R16" s="608">
        <v>22504</v>
      </c>
      <c r="S16" s="609"/>
      <c r="T16" s="609"/>
      <c r="U16" s="609"/>
      <c r="V16" s="609"/>
      <c r="W16" s="609"/>
      <c r="X16" s="609"/>
      <c r="Y16" s="610"/>
      <c r="Z16" s="646">
        <v>0.4</v>
      </c>
      <c r="AA16" s="646"/>
      <c r="AB16" s="646"/>
      <c r="AC16" s="646"/>
      <c r="AD16" s="647">
        <v>22504</v>
      </c>
      <c r="AE16" s="647"/>
      <c r="AF16" s="647"/>
      <c r="AG16" s="647"/>
      <c r="AH16" s="647"/>
      <c r="AI16" s="647"/>
      <c r="AJ16" s="647"/>
      <c r="AK16" s="647"/>
      <c r="AL16" s="611">
        <v>0.7</v>
      </c>
      <c r="AM16" s="612"/>
      <c r="AN16" s="612"/>
      <c r="AO16" s="648"/>
      <c r="AP16" s="605" t="s">
        <v>252</v>
      </c>
      <c r="AQ16" s="606"/>
      <c r="AR16" s="606"/>
      <c r="AS16" s="606"/>
      <c r="AT16" s="606"/>
      <c r="AU16" s="606"/>
      <c r="AV16" s="606"/>
      <c r="AW16" s="606"/>
      <c r="AX16" s="606"/>
      <c r="AY16" s="606"/>
      <c r="AZ16" s="606"/>
      <c r="BA16" s="606"/>
      <c r="BB16" s="606"/>
      <c r="BC16" s="606"/>
      <c r="BD16" s="606"/>
      <c r="BE16" s="606"/>
      <c r="BF16" s="607"/>
      <c r="BG16" s="608" t="s">
        <v>122</v>
      </c>
      <c r="BH16" s="609"/>
      <c r="BI16" s="609"/>
      <c r="BJ16" s="609"/>
      <c r="BK16" s="609"/>
      <c r="BL16" s="609"/>
      <c r="BM16" s="609"/>
      <c r="BN16" s="610"/>
      <c r="BO16" s="646" t="s">
        <v>122</v>
      </c>
      <c r="BP16" s="646"/>
      <c r="BQ16" s="646"/>
      <c r="BR16" s="646"/>
      <c r="BS16" s="647" t="s">
        <v>122</v>
      </c>
      <c r="BT16" s="647"/>
      <c r="BU16" s="647"/>
      <c r="BV16" s="647"/>
      <c r="BW16" s="647"/>
      <c r="BX16" s="647"/>
      <c r="BY16" s="647"/>
      <c r="BZ16" s="647"/>
      <c r="CA16" s="647"/>
      <c r="CB16" s="687"/>
      <c r="CD16" s="605" t="s">
        <v>253</v>
      </c>
      <c r="CE16" s="606"/>
      <c r="CF16" s="606"/>
      <c r="CG16" s="606"/>
      <c r="CH16" s="606"/>
      <c r="CI16" s="606"/>
      <c r="CJ16" s="606"/>
      <c r="CK16" s="606"/>
      <c r="CL16" s="606"/>
      <c r="CM16" s="606"/>
      <c r="CN16" s="606"/>
      <c r="CO16" s="606"/>
      <c r="CP16" s="606"/>
      <c r="CQ16" s="607"/>
      <c r="CR16" s="608" t="s">
        <v>122</v>
      </c>
      <c r="CS16" s="609"/>
      <c r="CT16" s="609"/>
      <c r="CU16" s="609"/>
      <c r="CV16" s="609"/>
      <c r="CW16" s="609"/>
      <c r="CX16" s="609"/>
      <c r="CY16" s="610"/>
      <c r="CZ16" s="646" t="s">
        <v>122</v>
      </c>
      <c r="DA16" s="646"/>
      <c r="DB16" s="646"/>
      <c r="DC16" s="646"/>
      <c r="DD16" s="614" t="s">
        <v>122</v>
      </c>
      <c r="DE16" s="609"/>
      <c r="DF16" s="609"/>
      <c r="DG16" s="609"/>
      <c r="DH16" s="609"/>
      <c r="DI16" s="609"/>
      <c r="DJ16" s="609"/>
      <c r="DK16" s="609"/>
      <c r="DL16" s="609"/>
      <c r="DM16" s="609"/>
      <c r="DN16" s="609"/>
      <c r="DO16" s="609"/>
      <c r="DP16" s="610"/>
      <c r="DQ16" s="614" t="s">
        <v>122</v>
      </c>
      <c r="DR16" s="609"/>
      <c r="DS16" s="609"/>
      <c r="DT16" s="609"/>
      <c r="DU16" s="609"/>
      <c r="DV16" s="609"/>
      <c r="DW16" s="609"/>
      <c r="DX16" s="609"/>
      <c r="DY16" s="609"/>
      <c r="DZ16" s="609"/>
      <c r="EA16" s="609"/>
      <c r="EB16" s="609"/>
      <c r="EC16" s="645"/>
    </row>
    <row r="17" spans="2:133" ht="11.25" customHeight="1" x14ac:dyDescent="0.15">
      <c r="B17" s="605" t="s">
        <v>254</v>
      </c>
      <c r="C17" s="606"/>
      <c r="D17" s="606"/>
      <c r="E17" s="606"/>
      <c r="F17" s="606"/>
      <c r="G17" s="606"/>
      <c r="H17" s="606"/>
      <c r="I17" s="606"/>
      <c r="J17" s="606"/>
      <c r="K17" s="606"/>
      <c r="L17" s="606"/>
      <c r="M17" s="606"/>
      <c r="N17" s="606"/>
      <c r="O17" s="606"/>
      <c r="P17" s="606"/>
      <c r="Q17" s="607"/>
      <c r="R17" s="608">
        <v>36407</v>
      </c>
      <c r="S17" s="609"/>
      <c r="T17" s="609"/>
      <c r="U17" s="609"/>
      <c r="V17" s="609"/>
      <c r="W17" s="609"/>
      <c r="X17" s="609"/>
      <c r="Y17" s="610"/>
      <c r="Z17" s="646">
        <v>0.6</v>
      </c>
      <c r="AA17" s="646"/>
      <c r="AB17" s="646"/>
      <c r="AC17" s="646"/>
      <c r="AD17" s="647">
        <v>36407</v>
      </c>
      <c r="AE17" s="647"/>
      <c r="AF17" s="647"/>
      <c r="AG17" s="647"/>
      <c r="AH17" s="647"/>
      <c r="AI17" s="647"/>
      <c r="AJ17" s="647"/>
      <c r="AK17" s="647"/>
      <c r="AL17" s="611">
        <v>1.2</v>
      </c>
      <c r="AM17" s="612"/>
      <c r="AN17" s="612"/>
      <c r="AO17" s="648"/>
      <c r="AP17" s="605" t="s">
        <v>255</v>
      </c>
      <c r="AQ17" s="606"/>
      <c r="AR17" s="606"/>
      <c r="AS17" s="606"/>
      <c r="AT17" s="606"/>
      <c r="AU17" s="606"/>
      <c r="AV17" s="606"/>
      <c r="AW17" s="606"/>
      <c r="AX17" s="606"/>
      <c r="AY17" s="606"/>
      <c r="AZ17" s="606"/>
      <c r="BA17" s="606"/>
      <c r="BB17" s="606"/>
      <c r="BC17" s="606"/>
      <c r="BD17" s="606"/>
      <c r="BE17" s="606"/>
      <c r="BF17" s="607"/>
      <c r="BG17" s="608" t="s">
        <v>122</v>
      </c>
      <c r="BH17" s="609"/>
      <c r="BI17" s="609"/>
      <c r="BJ17" s="609"/>
      <c r="BK17" s="609"/>
      <c r="BL17" s="609"/>
      <c r="BM17" s="609"/>
      <c r="BN17" s="610"/>
      <c r="BO17" s="646" t="s">
        <v>122</v>
      </c>
      <c r="BP17" s="646"/>
      <c r="BQ17" s="646"/>
      <c r="BR17" s="646"/>
      <c r="BS17" s="647" t="s">
        <v>122</v>
      </c>
      <c r="BT17" s="647"/>
      <c r="BU17" s="647"/>
      <c r="BV17" s="647"/>
      <c r="BW17" s="647"/>
      <c r="BX17" s="647"/>
      <c r="BY17" s="647"/>
      <c r="BZ17" s="647"/>
      <c r="CA17" s="647"/>
      <c r="CB17" s="687"/>
      <c r="CD17" s="605" t="s">
        <v>256</v>
      </c>
      <c r="CE17" s="606"/>
      <c r="CF17" s="606"/>
      <c r="CG17" s="606"/>
      <c r="CH17" s="606"/>
      <c r="CI17" s="606"/>
      <c r="CJ17" s="606"/>
      <c r="CK17" s="606"/>
      <c r="CL17" s="606"/>
      <c r="CM17" s="606"/>
      <c r="CN17" s="606"/>
      <c r="CO17" s="606"/>
      <c r="CP17" s="606"/>
      <c r="CQ17" s="607"/>
      <c r="CR17" s="608">
        <v>477537</v>
      </c>
      <c r="CS17" s="609"/>
      <c r="CT17" s="609"/>
      <c r="CU17" s="609"/>
      <c r="CV17" s="609"/>
      <c r="CW17" s="609"/>
      <c r="CX17" s="609"/>
      <c r="CY17" s="610"/>
      <c r="CZ17" s="646">
        <v>8.4</v>
      </c>
      <c r="DA17" s="646"/>
      <c r="DB17" s="646"/>
      <c r="DC17" s="646"/>
      <c r="DD17" s="614" t="s">
        <v>122</v>
      </c>
      <c r="DE17" s="609"/>
      <c r="DF17" s="609"/>
      <c r="DG17" s="609"/>
      <c r="DH17" s="609"/>
      <c r="DI17" s="609"/>
      <c r="DJ17" s="609"/>
      <c r="DK17" s="609"/>
      <c r="DL17" s="609"/>
      <c r="DM17" s="609"/>
      <c r="DN17" s="609"/>
      <c r="DO17" s="609"/>
      <c r="DP17" s="610"/>
      <c r="DQ17" s="614">
        <v>467048</v>
      </c>
      <c r="DR17" s="609"/>
      <c r="DS17" s="609"/>
      <c r="DT17" s="609"/>
      <c r="DU17" s="609"/>
      <c r="DV17" s="609"/>
      <c r="DW17" s="609"/>
      <c r="DX17" s="609"/>
      <c r="DY17" s="609"/>
      <c r="DZ17" s="609"/>
      <c r="EA17" s="609"/>
      <c r="EB17" s="609"/>
      <c r="EC17" s="645"/>
    </row>
    <row r="18" spans="2:133" ht="11.25" customHeight="1" x14ac:dyDescent="0.15">
      <c r="B18" s="605" t="s">
        <v>257</v>
      </c>
      <c r="C18" s="606"/>
      <c r="D18" s="606"/>
      <c r="E18" s="606"/>
      <c r="F18" s="606"/>
      <c r="G18" s="606"/>
      <c r="H18" s="606"/>
      <c r="I18" s="606"/>
      <c r="J18" s="606"/>
      <c r="K18" s="606"/>
      <c r="L18" s="606"/>
      <c r="M18" s="606"/>
      <c r="N18" s="606"/>
      <c r="O18" s="606"/>
      <c r="P18" s="606"/>
      <c r="Q18" s="607"/>
      <c r="R18" s="608">
        <v>4001</v>
      </c>
      <c r="S18" s="609"/>
      <c r="T18" s="609"/>
      <c r="U18" s="609"/>
      <c r="V18" s="609"/>
      <c r="W18" s="609"/>
      <c r="X18" s="609"/>
      <c r="Y18" s="610"/>
      <c r="Z18" s="646">
        <v>0.1</v>
      </c>
      <c r="AA18" s="646"/>
      <c r="AB18" s="646"/>
      <c r="AC18" s="646"/>
      <c r="AD18" s="647">
        <v>4001</v>
      </c>
      <c r="AE18" s="647"/>
      <c r="AF18" s="647"/>
      <c r="AG18" s="647"/>
      <c r="AH18" s="647"/>
      <c r="AI18" s="647"/>
      <c r="AJ18" s="647"/>
      <c r="AK18" s="647"/>
      <c r="AL18" s="611">
        <v>0.1</v>
      </c>
      <c r="AM18" s="612"/>
      <c r="AN18" s="612"/>
      <c r="AO18" s="648"/>
      <c r="AP18" s="605" t="s">
        <v>258</v>
      </c>
      <c r="AQ18" s="606"/>
      <c r="AR18" s="606"/>
      <c r="AS18" s="606"/>
      <c r="AT18" s="606"/>
      <c r="AU18" s="606"/>
      <c r="AV18" s="606"/>
      <c r="AW18" s="606"/>
      <c r="AX18" s="606"/>
      <c r="AY18" s="606"/>
      <c r="AZ18" s="606"/>
      <c r="BA18" s="606"/>
      <c r="BB18" s="606"/>
      <c r="BC18" s="606"/>
      <c r="BD18" s="606"/>
      <c r="BE18" s="606"/>
      <c r="BF18" s="607"/>
      <c r="BG18" s="608" t="s">
        <v>122</v>
      </c>
      <c r="BH18" s="609"/>
      <c r="BI18" s="609"/>
      <c r="BJ18" s="609"/>
      <c r="BK18" s="609"/>
      <c r="BL18" s="609"/>
      <c r="BM18" s="609"/>
      <c r="BN18" s="610"/>
      <c r="BO18" s="646" t="s">
        <v>122</v>
      </c>
      <c r="BP18" s="646"/>
      <c r="BQ18" s="646"/>
      <c r="BR18" s="646"/>
      <c r="BS18" s="647" t="s">
        <v>122</v>
      </c>
      <c r="BT18" s="647"/>
      <c r="BU18" s="647"/>
      <c r="BV18" s="647"/>
      <c r="BW18" s="647"/>
      <c r="BX18" s="647"/>
      <c r="BY18" s="647"/>
      <c r="BZ18" s="647"/>
      <c r="CA18" s="647"/>
      <c r="CB18" s="687"/>
      <c r="CD18" s="605" t="s">
        <v>259</v>
      </c>
      <c r="CE18" s="606"/>
      <c r="CF18" s="606"/>
      <c r="CG18" s="606"/>
      <c r="CH18" s="606"/>
      <c r="CI18" s="606"/>
      <c r="CJ18" s="606"/>
      <c r="CK18" s="606"/>
      <c r="CL18" s="606"/>
      <c r="CM18" s="606"/>
      <c r="CN18" s="606"/>
      <c r="CO18" s="606"/>
      <c r="CP18" s="606"/>
      <c r="CQ18" s="607"/>
      <c r="CR18" s="608">
        <v>3570</v>
      </c>
      <c r="CS18" s="609"/>
      <c r="CT18" s="609"/>
      <c r="CU18" s="609"/>
      <c r="CV18" s="609"/>
      <c r="CW18" s="609"/>
      <c r="CX18" s="609"/>
      <c r="CY18" s="610"/>
      <c r="CZ18" s="646">
        <v>0.1</v>
      </c>
      <c r="DA18" s="646"/>
      <c r="DB18" s="646"/>
      <c r="DC18" s="646"/>
      <c r="DD18" s="614" t="s">
        <v>122</v>
      </c>
      <c r="DE18" s="609"/>
      <c r="DF18" s="609"/>
      <c r="DG18" s="609"/>
      <c r="DH18" s="609"/>
      <c r="DI18" s="609"/>
      <c r="DJ18" s="609"/>
      <c r="DK18" s="609"/>
      <c r="DL18" s="609"/>
      <c r="DM18" s="609"/>
      <c r="DN18" s="609"/>
      <c r="DO18" s="609"/>
      <c r="DP18" s="610"/>
      <c r="DQ18" s="614">
        <v>3570</v>
      </c>
      <c r="DR18" s="609"/>
      <c r="DS18" s="609"/>
      <c r="DT18" s="609"/>
      <c r="DU18" s="609"/>
      <c r="DV18" s="609"/>
      <c r="DW18" s="609"/>
      <c r="DX18" s="609"/>
      <c r="DY18" s="609"/>
      <c r="DZ18" s="609"/>
      <c r="EA18" s="609"/>
      <c r="EB18" s="609"/>
      <c r="EC18" s="645"/>
    </row>
    <row r="19" spans="2:133" ht="11.25" customHeight="1" x14ac:dyDescent="0.15">
      <c r="B19" s="605" t="s">
        <v>260</v>
      </c>
      <c r="C19" s="606"/>
      <c r="D19" s="606"/>
      <c r="E19" s="606"/>
      <c r="F19" s="606"/>
      <c r="G19" s="606"/>
      <c r="H19" s="606"/>
      <c r="I19" s="606"/>
      <c r="J19" s="606"/>
      <c r="K19" s="606"/>
      <c r="L19" s="606"/>
      <c r="M19" s="606"/>
      <c r="N19" s="606"/>
      <c r="O19" s="606"/>
      <c r="P19" s="606"/>
      <c r="Q19" s="607"/>
      <c r="R19" s="608">
        <v>32406</v>
      </c>
      <c r="S19" s="609"/>
      <c r="T19" s="609"/>
      <c r="U19" s="609"/>
      <c r="V19" s="609"/>
      <c r="W19" s="609"/>
      <c r="X19" s="609"/>
      <c r="Y19" s="610"/>
      <c r="Z19" s="646">
        <v>0.6</v>
      </c>
      <c r="AA19" s="646"/>
      <c r="AB19" s="646"/>
      <c r="AC19" s="646"/>
      <c r="AD19" s="647">
        <v>32406</v>
      </c>
      <c r="AE19" s="647"/>
      <c r="AF19" s="647"/>
      <c r="AG19" s="647"/>
      <c r="AH19" s="647"/>
      <c r="AI19" s="647"/>
      <c r="AJ19" s="647"/>
      <c r="AK19" s="647"/>
      <c r="AL19" s="611">
        <v>1</v>
      </c>
      <c r="AM19" s="612"/>
      <c r="AN19" s="612"/>
      <c r="AO19" s="648"/>
      <c r="AP19" s="605" t="s">
        <v>261</v>
      </c>
      <c r="AQ19" s="606"/>
      <c r="AR19" s="606"/>
      <c r="AS19" s="606"/>
      <c r="AT19" s="606"/>
      <c r="AU19" s="606"/>
      <c r="AV19" s="606"/>
      <c r="AW19" s="606"/>
      <c r="AX19" s="606"/>
      <c r="AY19" s="606"/>
      <c r="AZ19" s="606"/>
      <c r="BA19" s="606"/>
      <c r="BB19" s="606"/>
      <c r="BC19" s="606"/>
      <c r="BD19" s="606"/>
      <c r="BE19" s="606"/>
      <c r="BF19" s="607"/>
      <c r="BG19" s="608">
        <v>44336</v>
      </c>
      <c r="BH19" s="609"/>
      <c r="BI19" s="609"/>
      <c r="BJ19" s="609"/>
      <c r="BK19" s="609"/>
      <c r="BL19" s="609"/>
      <c r="BM19" s="609"/>
      <c r="BN19" s="610"/>
      <c r="BO19" s="646">
        <v>4.7</v>
      </c>
      <c r="BP19" s="646"/>
      <c r="BQ19" s="646"/>
      <c r="BR19" s="646"/>
      <c r="BS19" s="647" t="s">
        <v>122</v>
      </c>
      <c r="BT19" s="647"/>
      <c r="BU19" s="647"/>
      <c r="BV19" s="647"/>
      <c r="BW19" s="647"/>
      <c r="BX19" s="647"/>
      <c r="BY19" s="647"/>
      <c r="BZ19" s="647"/>
      <c r="CA19" s="647"/>
      <c r="CB19" s="687"/>
      <c r="CD19" s="605" t="s">
        <v>262</v>
      </c>
      <c r="CE19" s="606"/>
      <c r="CF19" s="606"/>
      <c r="CG19" s="606"/>
      <c r="CH19" s="606"/>
      <c r="CI19" s="606"/>
      <c r="CJ19" s="606"/>
      <c r="CK19" s="606"/>
      <c r="CL19" s="606"/>
      <c r="CM19" s="606"/>
      <c r="CN19" s="606"/>
      <c r="CO19" s="606"/>
      <c r="CP19" s="606"/>
      <c r="CQ19" s="607"/>
      <c r="CR19" s="608" t="s">
        <v>122</v>
      </c>
      <c r="CS19" s="609"/>
      <c r="CT19" s="609"/>
      <c r="CU19" s="609"/>
      <c r="CV19" s="609"/>
      <c r="CW19" s="609"/>
      <c r="CX19" s="609"/>
      <c r="CY19" s="610"/>
      <c r="CZ19" s="646" t="s">
        <v>122</v>
      </c>
      <c r="DA19" s="646"/>
      <c r="DB19" s="646"/>
      <c r="DC19" s="646"/>
      <c r="DD19" s="614" t="s">
        <v>122</v>
      </c>
      <c r="DE19" s="609"/>
      <c r="DF19" s="609"/>
      <c r="DG19" s="609"/>
      <c r="DH19" s="609"/>
      <c r="DI19" s="609"/>
      <c r="DJ19" s="609"/>
      <c r="DK19" s="609"/>
      <c r="DL19" s="609"/>
      <c r="DM19" s="609"/>
      <c r="DN19" s="609"/>
      <c r="DO19" s="609"/>
      <c r="DP19" s="610"/>
      <c r="DQ19" s="614" t="s">
        <v>122</v>
      </c>
      <c r="DR19" s="609"/>
      <c r="DS19" s="609"/>
      <c r="DT19" s="609"/>
      <c r="DU19" s="609"/>
      <c r="DV19" s="609"/>
      <c r="DW19" s="609"/>
      <c r="DX19" s="609"/>
      <c r="DY19" s="609"/>
      <c r="DZ19" s="609"/>
      <c r="EA19" s="609"/>
      <c r="EB19" s="609"/>
      <c r="EC19" s="645"/>
    </row>
    <row r="20" spans="2:133" ht="11.25" customHeight="1" x14ac:dyDescent="0.15">
      <c r="B20" s="675" t="s">
        <v>263</v>
      </c>
      <c r="C20" s="676"/>
      <c r="D20" s="676"/>
      <c r="E20" s="676"/>
      <c r="F20" s="676"/>
      <c r="G20" s="676"/>
      <c r="H20" s="676"/>
      <c r="I20" s="676"/>
      <c r="J20" s="676"/>
      <c r="K20" s="676"/>
      <c r="L20" s="676"/>
      <c r="M20" s="676"/>
      <c r="N20" s="676"/>
      <c r="O20" s="676"/>
      <c r="P20" s="676"/>
      <c r="Q20" s="677"/>
      <c r="R20" s="608" t="s">
        <v>122</v>
      </c>
      <c r="S20" s="609"/>
      <c r="T20" s="609"/>
      <c r="U20" s="609"/>
      <c r="V20" s="609"/>
      <c r="W20" s="609"/>
      <c r="X20" s="609"/>
      <c r="Y20" s="610"/>
      <c r="Z20" s="646" t="s">
        <v>122</v>
      </c>
      <c r="AA20" s="646"/>
      <c r="AB20" s="646"/>
      <c r="AC20" s="646"/>
      <c r="AD20" s="647" t="s">
        <v>122</v>
      </c>
      <c r="AE20" s="647"/>
      <c r="AF20" s="647"/>
      <c r="AG20" s="647"/>
      <c r="AH20" s="647"/>
      <c r="AI20" s="647"/>
      <c r="AJ20" s="647"/>
      <c r="AK20" s="647"/>
      <c r="AL20" s="611" t="s">
        <v>122</v>
      </c>
      <c r="AM20" s="612"/>
      <c r="AN20" s="612"/>
      <c r="AO20" s="648"/>
      <c r="AP20" s="605" t="s">
        <v>264</v>
      </c>
      <c r="AQ20" s="606"/>
      <c r="AR20" s="606"/>
      <c r="AS20" s="606"/>
      <c r="AT20" s="606"/>
      <c r="AU20" s="606"/>
      <c r="AV20" s="606"/>
      <c r="AW20" s="606"/>
      <c r="AX20" s="606"/>
      <c r="AY20" s="606"/>
      <c r="AZ20" s="606"/>
      <c r="BA20" s="606"/>
      <c r="BB20" s="606"/>
      <c r="BC20" s="606"/>
      <c r="BD20" s="606"/>
      <c r="BE20" s="606"/>
      <c r="BF20" s="607"/>
      <c r="BG20" s="608">
        <v>44336</v>
      </c>
      <c r="BH20" s="609"/>
      <c r="BI20" s="609"/>
      <c r="BJ20" s="609"/>
      <c r="BK20" s="609"/>
      <c r="BL20" s="609"/>
      <c r="BM20" s="609"/>
      <c r="BN20" s="610"/>
      <c r="BO20" s="646">
        <v>4.7</v>
      </c>
      <c r="BP20" s="646"/>
      <c r="BQ20" s="646"/>
      <c r="BR20" s="646"/>
      <c r="BS20" s="647" t="s">
        <v>122</v>
      </c>
      <c r="BT20" s="647"/>
      <c r="BU20" s="647"/>
      <c r="BV20" s="647"/>
      <c r="BW20" s="647"/>
      <c r="BX20" s="647"/>
      <c r="BY20" s="647"/>
      <c r="BZ20" s="647"/>
      <c r="CA20" s="647"/>
      <c r="CB20" s="687"/>
      <c r="CD20" s="605" t="s">
        <v>265</v>
      </c>
      <c r="CE20" s="606"/>
      <c r="CF20" s="606"/>
      <c r="CG20" s="606"/>
      <c r="CH20" s="606"/>
      <c r="CI20" s="606"/>
      <c r="CJ20" s="606"/>
      <c r="CK20" s="606"/>
      <c r="CL20" s="606"/>
      <c r="CM20" s="606"/>
      <c r="CN20" s="606"/>
      <c r="CO20" s="606"/>
      <c r="CP20" s="606"/>
      <c r="CQ20" s="607"/>
      <c r="CR20" s="608">
        <v>5666758</v>
      </c>
      <c r="CS20" s="609"/>
      <c r="CT20" s="609"/>
      <c r="CU20" s="609"/>
      <c r="CV20" s="609"/>
      <c r="CW20" s="609"/>
      <c r="CX20" s="609"/>
      <c r="CY20" s="610"/>
      <c r="CZ20" s="646">
        <v>100</v>
      </c>
      <c r="DA20" s="646"/>
      <c r="DB20" s="646"/>
      <c r="DC20" s="646"/>
      <c r="DD20" s="614">
        <v>406509</v>
      </c>
      <c r="DE20" s="609"/>
      <c r="DF20" s="609"/>
      <c r="DG20" s="609"/>
      <c r="DH20" s="609"/>
      <c r="DI20" s="609"/>
      <c r="DJ20" s="609"/>
      <c r="DK20" s="609"/>
      <c r="DL20" s="609"/>
      <c r="DM20" s="609"/>
      <c r="DN20" s="609"/>
      <c r="DO20" s="609"/>
      <c r="DP20" s="610"/>
      <c r="DQ20" s="614">
        <v>3726687</v>
      </c>
      <c r="DR20" s="609"/>
      <c r="DS20" s="609"/>
      <c r="DT20" s="609"/>
      <c r="DU20" s="609"/>
      <c r="DV20" s="609"/>
      <c r="DW20" s="609"/>
      <c r="DX20" s="609"/>
      <c r="DY20" s="609"/>
      <c r="DZ20" s="609"/>
      <c r="EA20" s="609"/>
      <c r="EB20" s="609"/>
      <c r="EC20" s="645"/>
    </row>
    <row r="21" spans="2:133" ht="11.25" customHeight="1" x14ac:dyDescent="0.15">
      <c r="B21" s="605" t="s">
        <v>266</v>
      </c>
      <c r="C21" s="606"/>
      <c r="D21" s="606"/>
      <c r="E21" s="606"/>
      <c r="F21" s="606"/>
      <c r="G21" s="606"/>
      <c r="H21" s="606"/>
      <c r="I21" s="606"/>
      <c r="J21" s="606"/>
      <c r="K21" s="606"/>
      <c r="L21" s="606"/>
      <c r="M21" s="606"/>
      <c r="N21" s="606"/>
      <c r="O21" s="606"/>
      <c r="P21" s="606"/>
      <c r="Q21" s="607"/>
      <c r="R21" s="608">
        <v>1969260</v>
      </c>
      <c r="S21" s="609"/>
      <c r="T21" s="609"/>
      <c r="U21" s="609"/>
      <c r="V21" s="609"/>
      <c r="W21" s="609"/>
      <c r="X21" s="609"/>
      <c r="Y21" s="610"/>
      <c r="Z21" s="646">
        <v>33.5</v>
      </c>
      <c r="AA21" s="646"/>
      <c r="AB21" s="646"/>
      <c r="AC21" s="646"/>
      <c r="AD21" s="647">
        <v>1819113</v>
      </c>
      <c r="AE21" s="647"/>
      <c r="AF21" s="647"/>
      <c r="AG21" s="647"/>
      <c r="AH21" s="647"/>
      <c r="AI21" s="647"/>
      <c r="AJ21" s="647"/>
      <c r="AK21" s="647"/>
      <c r="AL21" s="611">
        <v>58.5</v>
      </c>
      <c r="AM21" s="612"/>
      <c r="AN21" s="612"/>
      <c r="AO21" s="648"/>
      <c r="AP21" s="605" t="s">
        <v>267</v>
      </c>
      <c r="AQ21" s="685"/>
      <c r="AR21" s="685"/>
      <c r="AS21" s="685"/>
      <c r="AT21" s="685"/>
      <c r="AU21" s="685"/>
      <c r="AV21" s="685"/>
      <c r="AW21" s="685"/>
      <c r="AX21" s="685"/>
      <c r="AY21" s="685"/>
      <c r="AZ21" s="685"/>
      <c r="BA21" s="685"/>
      <c r="BB21" s="685"/>
      <c r="BC21" s="685"/>
      <c r="BD21" s="685"/>
      <c r="BE21" s="685"/>
      <c r="BF21" s="686"/>
      <c r="BG21" s="608">
        <v>44336</v>
      </c>
      <c r="BH21" s="609"/>
      <c r="BI21" s="609"/>
      <c r="BJ21" s="609"/>
      <c r="BK21" s="609"/>
      <c r="BL21" s="609"/>
      <c r="BM21" s="609"/>
      <c r="BN21" s="610"/>
      <c r="BO21" s="646">
        <v>4.7</v>
      </c>
      <c r="BP21" s="646"/>
      <c r="BQ21" s="646"/>
      <c r="BR21" s="646"/>
      <c r="BS21" s="647" t="s">
        <v>122</v>
      </c>
      <c r="BT21" s="647"/>
      <c r="BU21" s="647"/>
      <c r="BV21" s="647"/>
      <c r="BW21" s="647"/>
      <c r="BX21" s="647"/>
      <c r="BY21" s="647"/>
      <c r="BZ21" s="647"/>
      <c r="CA21" s="647"/>
      <c r="CB21" s="687"/>
      <c r="CD21" s="589"/>
      <c r="CE21" s="590"/>
      <c r="CF21" s="590"/>
      <c r="CG21" s="590"/>
      <c r="CH21" s="590"/>
      <c r="CI21" s="590"/>
      <c r="CJ21" s="590"/>
      <c r="CK21" s="590"/>
      <c r="CL21" s="590"/>
      <c r="CM21" s="590"/>
      <c r="CN21" s="590"/>
      <c r="CO21" s="590"/>
      <c r="CP21" s="590"/>
      <c r="CQ21" s="591"/>
      <c r="CR21" s="693"/>
      <c r="CS21" s="694"/>
      <c r="CT21" s="694"/>
      <c r="CU21" s="694"/>
      <c r="CV21" s="694"/>
      <c r="CW21" s="694"/>
      <c r="CX21" s="694"/>
      <c r="CY21" s="695"/>
      <c r="CZ21" s="696"/>
      <c r="DA21" s="696"/>
      <c r="DB21" s="696"/>
      <c r="DC21" s="696"/>
      <c r="DD21" s="697"/>
      <c r="DE21" s="694"/>
      <c r="DF21" s="694"/>
      <c r="DG21" s="694"/>
      <c r="DH21" s="694"/>
      <c r="DI21" s="694"/>
      <c r="DJ21" s="694"/>
      <c r="DK21" s="694"/>
      <c r="DL21" s="694"/>
      <c r="DM21" s="694"/>
      <c r="DN21" s="694"/>
      <c r="DO21" s="694"/>
      <c r="DP21" s="695"/>
      <c r="DQ21" s="697"/>
      <c r="DR21" s="694"/>
      <c r="DS21" s="694"/>
      <c r="DT21" s="694"/>
      <c r="DU21" s="694"/>
      <c r="DV21" s="694"/>
      <c r="DW21" s="694"/>
      <c r="DX21" s="694"/>
      <c r="DY21" s="694"/>
      <c r="DZ21" s="694"/>
      <c r="EA21" s="694"/>
      <c r="EB21" s="694"/>
      <c r="EC21" s="701"/>
    </row>
    <row r="22" spans="2:133" ht="11.25" customHeight="1" x14ac:dyDescent="0.15">
      <c r="B22" s="605" t="s">
        <v>268</v>
      </c>
      <c r="C22" s="606"/>
      <c r="D22" s="606"/>
      <c r="E22" s="606"/>
      <c r="F22" s="606"/>
      <c r="G22" s="606"/>
      <c r="H22" s="606"/>
      <c r="I22" s="606"/>
      <c r="J22" s="606"/>
      <c r="K22" s="606"/>
      <c r="L22" s="606"/>
      <c r="M22" s="606"/>
      <c r="N22" s="606"/>
      <c r="O22" s="606"/>
      <c r="P22" s="606"/>
      <c r="Q22" s="607"/>
      <c r="R22" s="608">
        <v>1819113</v>
      </c>
      <c r="S22" s="609"/>
      <c r="T22" s="609"/>
      <c r="U22" s="609"/>
      <c r="V22" s="609"/>
      <c r="W22" s="609"/>
      <c r="X22" s="609"/>
      <c r="Y22" s="610"/>
      <c r="Z22" s="646">
        <v>30.9</v>
      </c>
      <c r="AA22" s="646"/>
      <c r="AB22" s="646"/>
      <c r="AC22" s="646"/>
      <c r="AD22" s="647">
        <v>1819113</v>
      </c>
      <c r="AE22" s="647"/>
      <c r="AF22" s="647"/>
      <c r="AG22" s="647"/>
      <c r="AH22" s="647"/>
      <c r="AI22" s="647"/>
      <c r="AJ22" s="647"/>
      <c r="AK22" s="647"/>
      <c r="AL22" s="611">
        <v>58.5</v>
      </c>
      <c r="AM22" s="612"/>
      <c r="AN22" s="612"/>
      <c r="AO22" s="648"/>
      <c r="AP22" s="605" t="s">
        <v>269</v>
      </c>
      <c r="AQ22" s="685"/>
      <c r="AR22" s="685"/>
      <c r="AS22" s="685"/>
      <c r="AT22" s="685"/>
      <c r="AU22" s="685"/>
      <c r="AV22" s="685"/>
      <c r="AW22" s="685"/>
      <c r="AX22" s="685"/>
      <c r="AY22" s="685"/>
      <c r="AZ22" s="685"/>
      <c r="BA22" s="685"/>
      <c r="BB22" s="685"/>
      <c r="BC22" s="685"/>
      <c r="BD22" s="685"/>
      <c r="BE22" s="685"/>
      <c r="BF22" s="686"/>
      <c r="BG22" s="608" t="s">
        <v>122</v>
      </c>
      <c r="BH22" s="609"/>
      <c r="BI22" s="609"/>
      <c r="BJ22" s="609"/>
      <c r="BK22" s="609"/>
      <c r="BL22" s="609"/>
      <c r="BM22" s="609"/>
      <c r="BN22" s="610"/>
      <c r="BO22" s="646" t="s">
        <v>122</v>
      </c>
      <c r="BP22" s="646"/>
      <c r="BQ22" s="646"/>
      <c r="BR22" s="646"/>
      <c r="BS22" s="647" t="s">
        <v>122</v>
      </c>
      <c r="BT22" s="647"/>
      <c r="BU22" s="647"/>
      <c r="BV22" s="647"/>
      <c r="BW22" s="647"/>
      <c r="BX22" s="647"/>
      <c r="BY22" s="647"/>
      <c r="BZ22" s="647"/>
      <c r="CA22" s="647"/>
      <c r="CB22" s="687"/>
      <c r="CD22" s="660" t="s">
        <v>270</v>
      </c>
      <c r="CE22" s="661"/>
      <c r="CF22" s="661"/>
      <c r="CG22" s="661"/>
      <c r="CH22" s="661"/>
      <c r="CI22" s="661"/>
      <c r="CJ22" s="661"/>
      <c r="CK22" s="661"/>
      <c r="CL22" s="661"/>
      <c r="CM22" s="661"/>
      <c r="CN22" s="661"/>
      <c r="CO22" s="661"/>
      <c r="CP22" s="661"/>
      <c r="CQ22" s="661"/>
      <c r="CR22" s="661"/>
      <c r="CS22" s="661"/>
      <c r="CT22" s="661"/>
      <c r="CU22" s="661"/>
      <c r="CV22" s="661"/>
      <c r="CW22" s="661"/>
      <c r="CX22" s="661"/>
      <c r="CY22" s="661"/>
      <c r="CZ22" s="661"/>
      <c r="DA22" s="661"/>
      <c r="DB22" s="661"/>
      <c r="DC22" s="661"/>
      <c r="DD22" s="661"/>
      <c r="DE22" s="661"/>
      <c r="DF22" s="661"/>
      <c r="DG22" s="661"/>
      <c r="DH22" s="661"/>
      <c r="DI22" s="661"/>
      <c r="DJ22" s="661"/>
      <c r="DK22" s="661"/>
      <c r="DL22" s="661"/>
      <c r="DM22" s="661"/>
      <c r="DN22" s="661"/>
      <c r="DO22" s="661"/>
      <c r="DP22" s="661"/>
      <c r="DQ22" s="661"/>
      <c r="DR22" s="661"/>
      <c r="DS22" s="661"/>
      <c r="DT22" s="661"/>
      <c r="DU22" s="661"/>
      <c r="DV22" s="661"/>
      <c r="DW22" s="661"/>
      <c r="DX22" s="661"/>
      <c r="DY22" s="661"/>
      <c r="DZ22" s="661"/>
      <c r="EA22" s="661"/>
      <c r="EB22" s="661"/>
      <c r="EC22" s="662"/>
    </row>
    <row r="23" spans="2:133" ht="11.25" customHeight="1" x14ac:dyDescent="0.15">
      <c r="B23" s="605" t="s">
        <v>271</v>
      </c>
      <c r="C23" s="606"/>
      <c r="D23" s="606"/>
      <c r="E23" s="606"/>
      <c r="F23" s="606"/>
      <c r="G23" s="606"/>
      <c r="H23" s="606"/>
      <c r="I23" s="606"/>
      <c r="J23" s="606"/>
      <c r="K23" s="606"/>
      <c r="L23" s="606"/>
      <c r="M23" s="606"/>
      <c r="N23" s="606"/>
      <c r="O23" s="606"/>
      <c r="P23" s="606"/>
      <c r="Q23" s="607"/>
      <c r="R23" s="608">
        <v>150147</v>
      </c>
      <c r="S23" s="609"/>
      <c r="T23" s="609"/>
      <c r="U23" s="609"/>
      <c r="V23" s="609"/>
      <c r="W23" s="609"/>
      <c r="X23" s="609"/>
      <c r="Y23" s="610"/>
      <c r="Z23" s="646">
        <v>2.6</v>
      </c>
      <c r="AA23" s="646"/>
      <c r="AB23" s="646"/>
      <c r="AC23" s="646"/>
      <c r="AD23" s="647" t="s">
        <v>122</v>
      </c>
      <c r="AE23" s="647"/>
      <c r="AF23" s="647"/>
      <c r="AG23" s="647"/>
      <c r="AH23" s="647"/>
      <c r="AI23" s="647"/>
      <c r="AJ23" s="647"/>
      <c r="AK23" s="647"/>
      <c r="AL23" s="611" t="s">
        <v>122</v>
      </c>
      <c r="AM23" s="612"/>
      <c r="AN23" s="612"/>
      <c r="AO23" s="648"/>
      <c r="AP23" s="605" t="s">
        <v>272</v>
      </c>
      <c r="AQ23" s="685"/>
      <c r="AR23" s="685"/>
      <c r="AS23" s="685"/>
      <c r="AT23" s="685"/>
      <c r="AU23" s="685"/>
      <c r="AV23" s="685"/>
      <c r="AW23" s="685"/>
      <c r="AX23" s="685"/>
      <c r="AY23" s="685"/>
      <c r="AZ23" s="685"/>
      <c r="BA23" s="685"/>
      <c r="BB23" s="685"/>
      <c r="BC23" s="685"/>
      <c r="BD23" s="685"/>
      <c r="BE23" s="685"/>
      <c r="BF23" s="686"/>
      <c r="BG23" s="608" t="s">
        <v>122</v>
      </c>
      <c r="BH23" s="609"/>
      <c r="BI23" s="609"/>
      <c r="BJ23" s="609"/>
      <c r="BK23" s="609"/>
      <c r="BL23" s="609"/>
      <c r="BM23" s="609"/>
      <c r="BN23" s="610"/>
      <c r="BO23" s="646" t="s">
        <v>122</v>
      </c>
      <c r="BP23" s="646"/>
      <c r="BQ23" s="646"/>
      <c r="BR23" s="646"/>
      <c r="BS23" s="647" t="s">
        <v>122</v>
      </c>
      <c r="BT23" s="647"/>
      <c r="BU23" s="647"/>
      <c r="BV23" s="647"/>
      <c r="BW23" s="647"/>
      <c r="BX23" s="647"/>
      <c r="BY23" s="647"/>
      <c r="BZ23" s="647"/>
      <c r="CA23" s="647"/>
      <c r="CB23" s="687"/>
      <c r="CD23" s="660" t="s">
        <v>212</v>
      </c>
      <c r="CE23" s="661"/>
      <c r="CF23" s="661"/>
      <c r="CG23" s="661"/>
      <c r="CH23" s="661"/>
      <c r="CI23" s="661"/>
      <c r="CJ23" s="661"/>
      <c r="CK23" s="661"/>
      <c r="CL23" s="661"/>
      <c r="CM23" s="661"/>
      <c r="CN23" s="661"/>
      <c r="CO23" s="661"/>
      <c r="CP23" s="661"/>
      <c r="CQ23" s="662"/>
      <c r="CR23" s="660" t="s">
        <v>273</v>
      </c>
      <c r="CS23" s="661"/>
      <c r="CT23" s="661"/>
      <c r="CU23" s="661"/>
      <c r="CV23" s="661"/>
      <c r="CW23" s="661"/>
      <c r="CX23" s="661"/>
      <c r="CY23" s="662"/>
      <c r="CZ23" s="660" t="s">
        <v>274</v>
      </c>
      <c r="DA23" s="661"/>
      <c r="DB23" s="661"/>
      <c r="DC23" s="662"/>
      <c r="DD23" s="660" t="s">
        <v>275</v>
      </c>
      <c r="DE23" s="661"/>
      <c r="DF23" s="661"/>
      <c r="DG23" s="661"/>
      <c r="DH23" s="661"/>
      <c r="DI23" s="661"/>
      <c r="DJ23" s="661"/>
      <c r="DK23" s="662"/>
      <c r="DL23" s="698" t="s">
        <v>276</v>
      </c>
      <c r="DM23" s="699"/>
      <c r="DN23" s="699"/>
      <c r="DO23" s="699"/>
      <c r="DP23" s="699"/>
      <c r="DQ23" s="699"/>
      <c r="DR23" s="699"/>
      <c r="DS23" s="699"/>
      <c r="DT23" s="699"/>
      <c r="DU23" s="699"/>
      <c r="DV23" s="700"/>
      <c r="DW23" s="660" t="s">
        <v>277</v>
      </c>
      <c r="DX23" s="661"/>
      <c r="DY23" s="661"/>
      <c r="DZ23" s="661"/>
      <c r="EA23" s="661"/>
      <c r="EB23" s="661"/>
      <c r="EC23" s="662"/>
    </row>
    <row r="24" spans="2:133" ht="11.25" customHeight="1" x14ac:dyDescent="0.15">
      <c r="B24" s="605" t="s">
        <v>278</v>
      </c>
      <c r="C24" s="606"/>
      <c r="D24" s="606"/>
      <c r="E24" s="606"/>
      <c r="F24" s="606"/>
      <c r="G24" s="606"/>
      <c r="H24" s="606"/>
      <c r="I24" s="606"/>
      <c r="J24" s="606"/>
      <c r="K24" s="606"/>
      <c r="L24" s="606"/>
      <c r="M24" s="606"/>
      <c r="N24" s="606"/>
      <c r="O24" s="606"/>
      <c r="P24" s="606"/>
      <c r="Q24" s="607"/>
      <c r="R24" s="608" t="s">
        <v>122</v>
      </c>
      <c r="S24" s="609"/>
      <c r="T24" s="609"/>
      <c r="U24" s="609"/>
      <c r="V24" s="609"/>
      <c r="W24" s="609"/>
      <c r="X24" s="609"/>
      <c r="Y24" s="610"/>
      <c r="Z24" s="646" t="s">
        <v>122</v>
      </c>
      <c r="AA24" s="646"/>
      <c r="AB24" s="646"/>
      <c r="AC24" s="646"/>
      <c r="AD24" s="647" t="s">
        <v>122</v>
      </c>
      <c r="AE24" s="647"/>
      <c r="AF24" s="647"/>
      <c r="AG24" s="647"/>
      <c r="AH24" s="647"/>
      <c r="AI24" s="647"/>
      <c r="AJ24" s="647"/>
      <c r="AK24" s="647"/>
      <c r="AL24" s="611" t="s">
        <v>122</v>
      </c>
      <c r="AM24" s="612"/>
      <c r="AN24" s="612"/>
      <c r="AO24" s="648"/>
      <c r="AP24" s="605" t="s">
        <v>279</v>
      </c>
      <c r="AQ24" s="685"/>
      <c r="AR24" s="685"/>
      <c r="AS24" s="685"/>
      <c r="AT24" s="685"/>
      <c r="AU24" s="685"/>
      <c r="AV24" s="685"/>
      <c r="AW24" s="685"/>
      <c r="AX24" s="685"/>
      <c r="AY24" s="685"/>
      <c r="AZ24" s="685"/>
      <c r="BA24" s="685"/>
      <c r="BB24" s="685"/>
      <c r="BC24" s="685"/>
      <c r="BD24" s="685"/>
      <c r="BE24" s="685"/>
      <c r="BF24" s="686"/>
      <c r="BG24" s="608" t="s">
        <v>122</v>
      </c>
      <c r="BH24" s="609"/>
      <c r="BI24" s="609"/>
      <c r="BJ24" s="609"/>
      <c r="BK24" s="609"/>
      <c r="BL24" s="609"/>
      <c r="BM24" s="609"/>
      <c r="BN24" s="610"/>
      <c r="BO24" s="646" t="s">
        <v>122</v>
      </c>
      <c r="BP24" s="646"/>
      <c r="BQ24" s="646"/>
      <c r="BR24" s="646"/>
      <c r="BS24" s="647" t="s">
        <v>122</v>
      </c>
      <c r="BT24" s="647"/>
      <c r="BU24" s="647"/>
      <c r="BV24" s="647"/>
      <c r="BW24" s="647"/>
      <c r="BX24" s="647"/>
      <c r="BY24" s="647"/>
      <c r="BZ24" s="647"/>
      <c r="CA24" s="647"/>
      <c r="CB24" s="687"/>
      <c r="CD24" s="666" t="s">
        <v>280</v>
      </c>
      <c r="CE24" s="667"/>
      <c r="CF24" s="667"/>
      <c r="CG24" s="667"/>
      <c r="CH24" s="667"/>
      <c r="CI24" s="667"/>
      <c r="CJ24" s="667"/>
      <c r="CK24" s="667"/>
      <c r="CL24" s="667"/>
      <c r="CM24" s="667"/>
      <c r="CN24" s="667"/>
      <c r="CO24" s="667"/>
      <c r="CP24" s="667"/>
      <c r="CQ24" s="668"/>
      <c r="CR24" s="663">
        <v>2387680</v>
      </c>
      <c r="CS24" s="664"/>
      <c r="CT24" s="664"/>
      <c r="CU24" s="664"/>
      <c r="CV24" s="664"/>
      <c r="CW24" s="664"/>
      <c r="CX24" s="664"/>
      <c r="CY24" s="689"/>
      <c r="CZ24" s="690">
        <v>42.1</v>
      </c>
      <c r="DA24" s="672"/>
      <c r="DB24" s="672"/>
      <c r="DC24" s="692"/>
      <c r="DD24" s="688">
        <v>1920758</v>
      </c>
      <c r="DE24" s="664"/>
      <c r="DF24" s="664"/>
      <c r="DG24" s="664"/>
      <c r="DH24" s="664"/>
      <c r="DI24" s="664"/>
      <c r="DJ24" s="664"/>
      <c r="DK24" s="689"/>
      <c r="DL24" s="688">
        <v>1536508</v>
      </c>
      <c r="DM24" s="664"/>
      <c r="DN24" s="664"/>
      <c r="DO24" s="664"/>
      <c r="DP24" s="664"/>
      <c r="DQ24" s="664"/>
      <c r="DR24" s="664"/>
      <c r="DS24" s="664"/>
      <c r="DT24" s="664"/>
      <c r="DU24" s="664"/>
      <c r="DV24" s="689"/>
      <c r="DW24" s="690">
        <v>49.3</v>
      </c>
      <c r="DX24" s="672"/>
      <c r="DY24" s="672"/>
      <c r="DZ24" s="672"/>
      <c r="EA24" s="672"/>
      <c r="EB24" s="672"/>
      <c r="EC24" s="691"/>
    </row>
    <row r="25" spans="2:133" ht="11.25" customHeight="1" x14ac:dyDescent="0.15">
      <c r="B25" s="605" t="s">
        <v>281</v>
      </c>
      <c r="C25" s="606"/>
      <c r="D25" s="606"/>
      <c r="E25" s="606"/>
      <c r="F25" s="606"/>
      <c r="G25" s="606"/>
      <c r="H25" s="606"/>
      <c r="I25" s="606"/>
      <c r="J25" s="606"/>
      <c r="K25" s="606"/>
      <c r="L25" s="606"/>
      <c r="M25" s="606"/>
      <c r="N25" s="606"/>
      <c r="O25" s="606"/>
      <c r="P25" s="606"/>
      <c r="Q25" s="607"/>
      <c r="R25" s="608">
        <v>3242113</v>
      </c>
      <c r="S25" s="609"/>
      <c r="T25" s="609"/>
      <c r="U25" s="609"/>
      <c r="V25" s="609"/>
      <c r="W25" s="609"/>
      <c r="X25" s="609"/>
      <c r="Y25" s="610"/>
      <c r="Z25" s="646">
        <v>55.2</v>
      </c>
      <c r="AA25" s="646"/>
      <c r="AB25" s="646"/>
      <c r="AC25" s="646"/>
      <c r="AD25" s="647">
        <v>3091966</v>
      </c>
      <c r="AE25" s="647"/>
      <c r="AF25" s="647"/>
      <c r="AG25" s="647"/>
      <c r="AH25" s="647"/>
      <c r="AI25" s="647"/>
      <c r="AJ25" s="647"/>
      <c r="AK25" s="647"/>
      <c r="AL25" s="611">
        <v>99.4</v>
      </c>
      <c r="AM25" s="612"/>
      <c r="AN25" s="612"/>
      <c r="AO25" s="648"/>
      <c r="AP25" s="605" t="s">
        <v>282</v>
      </c>
      <c r="AQ25" s="685"/>
      <c r="AR25" s="685"/>
      <c r="AS25" s="685"/>
      <c r="AT25" s="685"/>
      <c r="AU25" s="685"/>
      <c r="AV25" s="685"/>
      <c r="AW25" s="685"/>
      <c r="AX25" s="685"/>
      <c r="AY25" s="685"/>
      <c r="AZ25" s="685"/>
      <c r="BA25" s="685"/>
      <c r="BB25" s="685"/>
      <c r="BC25" s="685"/>
      <c r="BD25" s="685"/>
      <c r="BE25" s="685"/>
      <c r="BF25" s="686"/>
      <c r="BG25" s="608" t="s">
        <v>122</v>
      </c>
      <c r="BH25" s="609"/>
      <c r="BI25" s="609"/>
      <c r="BJ25" s="609"/>
      <c r="BK25" s="609"/>
      <c r="BL25" s="609"/>
      <c r="BM25" s="609"/>
      <c r="BN25" s="610"/>
      <c r="BO25" s="646" t="s">
        <v>122</v>
      </c>
      <c r="BP25" s="646"/>
      <c r="BQ25" s="646"/>
      <c r="BR25" s="646"/>
      <c r="BS25" s="647" t="s">
        <v>122</v>
      </c>
      <c r="BT25" s="647"/>
      <c r="BU25" s="647"/>
      <c r="BV25" s="647"/>
      <c r="BW25" s="647"/>
      <c r="BX25" s="647"/>
      <c r="BY25" s="647"/>
      <c r="BZ25" s="647"/>
      <c r="CA25" s="647"/>
      <c r="CB25" s="687"/>
      <c r="CD25" s="605" t="s">
        <v>283</v>
      </c>
      <c r="CE25" s="606"/>
      <c r="CF25" s="606"/>
      <c r="CG25" s="606"/>
      <c r="CH25" s="606"/>
      <c r="CI25" s="606"/>
      <c r="CJ25" s="606"/>
      <c r="CK25" s="606"/>
      <c r="CL25" s="606"/>
      <c r="CM25" s="606"/>
      <c r="CN25" s="606"/>
      <c r="CO25" s="606"/>
      <c r="CP25" s="606"/>
      <c r="CQ25" s="607"/>
      <c r="CR25" s="608">
        <v>1179259</v>
      </c>
      <c r="CS25" s="621"/>
      <c r="CT25" s="621"/>
      <c r="CU25" s="621"/>
      <c r="CV25" s="621"/>
      <c r="CW25" s="621"/>
      <c r="CX25" s="621"/>
      <c r="CY25" s="622"/>
      <c r="CZ25" s="611">
        <v>20.8</v>
      </c>
      <c r="DA25" s="623"/>
      <c r="DB25" s="623"/>
      <c r="DC25" s="624"/>
      <c r="DD25" s="614">
        <v>1117261</v>
      </c>
      <c r="DE25" s="621"/>
      <c r="DF25" s="621"/>
      <c r="DG25" s="621"/>
      <c r="DH25" s="621"/>
      <c r="DI25" s="621"/>
      <c r="DJ25" s="621"/>
      <c r="DK25" s="622"/>
      <c r="DL25" s="614">
        <v>887111</v>
      </c>
      <c r="DM25" s="621"/>
      <c r="DN25" s="621"/>
      <c r="DO25" s="621"/>
      <c r="DP25" s="621"/>
      <c r="DQ25" s="621"/>
      <c r="DR25" s="621"/>
      <c r="DS25" s="621"/>
      <c r="DT25" s="621"/>
      <c r="DU25" s="621"/>
      <c r="DV25" s="622"/>
      <c r="DW25" s="611">
        <v>28.4</v>
      </c>
      <c r="DX25" s="623"/>
      <c r="DY25" s="623"/>
      <c r="DZ25" s="623"/>
      <c r="EA25" s="623"/>
      <c r="EB25" s="623"/>
      <c r="EC25" s="635"/>
    </row>
    <row r="26" spans="2:133" ht="11.25" customHeight="1" x14ac:dyDescent="0.15">
      <c r="B26" s="605" t="s">
        <v>284</v>
      </c>
      <c r="C26" s="606"/>
      <c r="D26" s="606"/>
      <c r="E26" s="606"/>
      <c r="F26" s="606"/>
      <c r="G26" s="606"/>
      <c r="H26" s="606"/>
      <c r="I26" s="606"/>
      <c r="J26" s="606"/>
      <c r="K26" s="606"/>
      <c r="L26" s="606"/>
      <c r="M26" s="606"/>
      <c r="N26" s="606"/>
      <c r="O26" s="606"/>
      <c r="P26" s="606"/>
      <c r="Q26" s="607"/>
      <c r="R26" s="608">
        <v>654</v>
      </c>
      <c r="S26" s="609"/>
      <c r="T26" s="609"/>
      <c r="U26" s="609"/>
      <c r="V26" s="609"/>
      <c r="W26" s="609"/>
      <c r="X26" s="609"/>
      <c r="Y26" s="610"/>
      <c r="Z26" s="646">
        <v>0</v>
      </c>
      <c r="AA26" s="646"/>
      <c r="AB26" s="646"/>
      <c r="AC26" s="646"/>
      <c r="AD26" s="647">
        <v>654</v>
      </c>
      <c r="AE26" s="647"/>
      <c r="AF26" s="647"/>
      <c r="AG26" s="647"/>
      <c r="AH26" s="647"/>
      <c r="AI26" s="647"/>
      <c r="AJ26" s="647"/>
      <c r="AK26" s="647"/>
      <c r="AL26" s="611">
        <v>0</v>
      </c>
      <c r="AM26" s="612"/>
      <c r="AN26" s="612"/>
      <c r="AO26" s="648"/>
      <c r="AP26" s="605" t="s">
        <v>285</v>
      </c>
      <c r="AQ26" s="685"/>
      <c r="AR26" s="685"/>
      <c r="AS26" s="685"/>
      <c r="AT26" s="685"/>
      <c r="AU26" s="685"/>
      <c r="AV26" s="685"/>
      <c r="AW26" s="685"/>
      <c r="AX26" s="685"/>
      <c r="AY26" s="685"/>
      <c r="AZ26" s="685"/>
      <c r="BA26" s="685"/>
      <c r="BB26" s="685"/>
      <c r="BC26" s="685"/>
      <c r="BD26" s="685"/>
      <c r="BE26" s="685"/>
      <c r="BF26" s="686"/>
      <c r="BG26" s="608" t="s">
        <v>122</v>
      </c>
      <c r="BH26" s="609"/>
      <c r="BI26" s="609"/>
      <c r="BJ26" s="609"/>
      <c r="BK26" s="609"/>
      <c r="BL26" s="609"/>
      <c r="BM26" s="609"/>
      <c r="BN26" s="610"/>
      <c r="BO26" s="646" t="s">
        <v>122</v>
      </c>
      <c r="BP26" s="646"/>
      <c r="BQ26" s="646"/>
      <c r="BR26" s="646"/>
      <c r="BS26" s="647" t="s">
        <v>122</v>
      </c>
      <c r="BT26" s="647"/>
      <c r="BU26" s="647"/>
      <c r="BV26" s="647"/>
      <c r="BW26" s="647"/>
      <c r="BX26" s="647"/>
      <c r="BY26" s="647"/>
      <c r="BZ26" s="647"/>
      <c r="CA26" s="647"/>
      <c r="CB26" s="687"/>
      <c r="CD26" s="605" t="s">
        <v>286</v>
      </c>
      <c r="CE26" s="606"/>
      <c r="CF26" s="606"/>
      <c r="CG26" s="606"/>
      <c r="CH26" s="606"/>
      <c r="CI26" s="606"/>
      <c r="CJ26" s="606"/>
      <c r="CK26" s="606"/>
      <c r="CL26" s="606"/>
      <c r="CM26" s="606"/>
      <c r="CN26" s="606"/>
      <c r="CO26" s="606"/>
      <c r="CP26" s="606"/>
      <c r="CQ26" s="607"/>
      <c r="CR26" s="608">
        <v>683471</v>
      </c>
      <c r="CS26" s="609"/>
      <c r="CT26" s="609"/>
      <c r="CU26" s="609"/>
      <c r="CV26" s="609"/>
      <c r="CW26" s="609"/>
      <c r="CX26" s="609"/>
      <c r="CY26" s="610"/>
      <c r="CZ26" s="611">
        <v>12.1</v>
      </c>
      <c r="DA26" s="623"/>
      <c r="DB26" s="623"/>
      <c r="DC26" s="624"/>
      <c r="DD26" s="614">
        <v>640473</v>
      </c>
      <c r="DE26" s="609"/>
      <c r="DF26" s="609"/>
      <c r="DG26" s="609"/>
      <c r="DH26" s="609"/>
      <c r="DI26" s="609"/>
      <c r="DJ26" s="609"/>
      <c r="DK26" s="610"/>
      <c r="DL26" s="614" t="s">
        <v>122</v>
      </c>
      <c r="DM26" s="609"/>
      <c r="DN26" s="609"/>
      <c r="DO26" s="609"/>
      <c r="DP26" s="609"/>
      <c r="DQ26" s="609"/>
      <c r="DR26" s="609"/>
      <c r="DS26" s="609"/>
      <c r="DT26" s="609"/>
      <c r="DU26" s="609"/>
      <c r="DV26" s="610"/>
      <c r="DW26" s="611" t="s">
        <v>122</v>
      </c>
      <c r="DX26" s="623"/>
      <c r="DY26" s="623"/>
      <c r="DZ26" s="623"/>
      <c r="EA26" s="623"/>
      <c r="EB26" s="623"/>
      <c r="EC26" s="635"/>
    </row>
    <row r="27" spans="2:133" ht="11.25" customHeight="1" x14ac:dyDescent="0.15">
      <c r="B27" s="605" t="s">
        <v>287</v>
      </c>
      <c r="C27" s="606"/>
      <c r="D27" s="606"/>
      <c r="E27" s="606"/>
      <c r="F27" s="606"/>
      <c r="G27" s="606"/>
      <c r="H27" s="606"/>
      <c r="I27" s="606"/>
      <c r="J27" s="606"/>
      <c r="K27" s="606"/>
      <c r="L27" s="606"/>
      <c r="M27" s="606"/>
      <c r="N27" s="606"/>
      <c r="O27" s="606"/>
      <c r="P27" s="606"/>
      <c r="Q27" s="607"/>
      <c r="R27" s="608">
        <v>80033</v>
      </c>
      <c r="S27" s="609"/>
      <c r="T27" s="609"/>
      <c r="U27" s="609"/>
      <c r="V27" s="609"/>
      <c r="W27" s="609"/>
      <c r="X27" s="609"/>
      <c r="Y27" s="610"/>
      <c r="Z27" s="646">
        <v>1.4</v>
      </c>
      <c r="AA27" s="646"/>
      <c r="AB27" s="646"/>
      <c r="AC27" s="646"/>
      <c r="AD27" s="647" t="s">
        <v>122</v>
      </c>
      <c r="AE27" s="647"/>
      <c r="AF27" s="647"/>
      <c r="AG27" s="647"/>
      <c r="AH27" s="647"/>
      <c r="AI27" s="647"/>
      <c r="AJ27" s="647"/>
      <c r="AK27" s="647"/>
      <c r="AL27" s="611" t="s">
        <v>122</v>
      </c>
      <c r="AM27" s="612"/>
      <c r="AN27" s="612"/>
      <c r="AO27" s="648"/>
      <c r="AP27" s="605" t="s">
        <v>288</v>
      </c>
      <c r="AQ27" s="606"/>
      <c r="AR27" s="606"/>
      <c r="AS27" s="606"/>
      <c r="AT27" s="606"/>
      <c r="AU27" s="606"/>
      <c r="AV27" s="606"/>
      <c r="AW27" s="606"/>
      <c r="AX27" s="606"/>
      <c r="AY27" s="606"/>
      <c r="AZ27" s="606"/>
      <c r="BA27" s="606"/>
      <c r="BB27" s="606"/>
      <c r="BC27" s="606"/>
      <c r="BD27" s="606"/>
      <c r="BE27" s="606"/>
      <c r="BF27" s="607"/>
      <c r="BG27" s="608">
        <v>937167</v>
      </c>
      <c r="BH27" s="609"/>
      <c r="BI27" s="609"/>
      <c r="BJ27" s="609"/>
      <c r="BK27" s="609"/>
      <c r="BL27" s="609"/>
      <c r="BM27" s="609"/>
      <c r="BN27" s="610"/>
      <c r="BO27" s="646">
        <v>100</v>
      </c>
      <c r="BP27" s="646"/>
      <c r="BQ27" s="646"/>
      <c r="BR27" s="646"/>
      <c r="BS27" s="647">
        <v>4136</v>
      </c>
      <c r="BT27" s="647"/>
      <c r="BU27" s="647"/>
      <c r="BV27" s="647"/>
      <c r="BW27" s="647"/>
      <c r="BX27" s="647"/>
      <c r="BY27" s="647"/>
      <c r="BZ27" s="647"/>
      <c r="CA27" s="647"/>
      <c r="CB27" s="687"/>
      <c r="CD27" s="605" t="s">
        <v>289</v>
      </c>
      <c r="CE27" s="606"/>
      <c r="CF27" s="606"/>
      <c r="CG27" s="606"/>
      <c r="CH27" s="606"/>
      <c r="CI27" s="606"/>
      <c r="CJ27" s="606"/>
      <c r="CK27" s="606"/>
      <c r="CL27" s="606"/>
      <c r="CM27" s="606"/>
      <c r="CN27" s="606"/>
      <c r="CO27" s="606"/>
      <c r="CP27" s="606"/>
      <c r="CQ27" s="607"/>
      <c r="CR27" s="608">
        <v>730884</v>
      </c>
      <c r="CS27" s="621"/>
      <c r="CT27" s="621"/>
      <c r="CU27" s="621"/>
      <c r="CV27" s="621"/>
      <c r="CW27" s="621"/>
      <c r="CX27" s="621"/>
      <c r="CY27" s="622"/>
      <c r="CZ27" s="611">
        <v>12.9</v>
      </c>
      <c r="DA27" s="623"/>
      <c r="DB27" s="623"/>
      <c r="DC27" s="624"/>
      <c r="DD27" s="614">
        <v>336449</v>
      </c>
      <c r="DE27" s="621"/>
      <c r="DF27" s="621"/>
      <c r="DG27" s="621"/>
      <c r="DH27" s="621"/>
      <c r="DI27" s="621"/>
      <c r="DJ27" s="621"/>
      <c r="DK27" s="622"/>
      <c r="DL27" s="614">
        <v>182349</v>
      </c>
      <c r="DM27" s="621"/>
      <c r="DN27" s="621"/>
      <c r="DO27" s="621"/>
      <c r="DP27" s="621"/>
      <c r="DQ27" s="621"/>
      <c r="DR27" s="621"/>
      <c r="DS27" s="621"/>
      <c r="DT27" s="621"/>
      <c r="DU27" s="621"/>
      <c r="DV27" s="622"/>
      <c r="DW27" s="611">
        <v>5.8</v>
      </c>
      <c r="DX27" s="623"/>
      <c r="DY27" s="623"/>
      <c r="DZ27" s="623"/>
      <c r="EA27" s="623"/>
      <c r="EB27" s="623"/>
      <c r="EC27" s="635"/>
    </row>
    <row r="28" spans="2:133" ht="11.25" customHeight="1" x14ac:dyDescent="0.15">
      <c r="B28" s="605" t="s">
        <v>290</v>
      </c>
      <c r="C28" s="606"/>
      <c r="D28" s="606"/>
      <c r="E28" s="606"/>
      <c r="F28" s="606"/>
      <c r="G28" s="606"/>
      <c r="H28" s="606"/>
      <c r="I28" s="606"/>
      <c r="J28" s="606"/>
      <c r="K28" s="606"/>
      <c r="L28" s="606"/>
      <c r="M28" s="606"/>
      <c r="N28" s="606"/>
      <c r="O28" s="606"/>
      <c r="P28" s="606"/>
      <c r="Q28" s="607"/>
      <c r="R28" s="608">
        <v>57300</v>
      </c>
      <c r="S28" s="609"/>
      <c r="T28" s="609"/>
      <c r="U28" s="609"/>
      <c r="V28" s="609"/>
      <c r="W28" s="609"/>
      <c r="X28" s="609"/>
      <c r="Y28" s="610"/>
      <c r="Z28" s="646">
        <v>1</v>
      </c>
      <c r="AA28" s="646"/>
      <c r="AB28" s="646"/>
      <c r="AC28" s="646"/>
      <c r="AD28" s="647">
        <v>1429</v>
      </c>
      <c r="AE28" s="647"/>
      <c r="AF28" s="647"/>
      <c r="AG28" s="647"/>
      <c r="AH28" s="647"/>
      <c r="AI28" s="647"/>
      <c r="AJ28" s="647"/>
      <c r="AK28" s="647"/>
      <c r="AL28" s="611">
        <v>0</v>
      </c>
      <c r="AM28" s="612"/>
      <c r="AN28" s="612"/>
      <c r="AO28" s="648"/>
      <c r="AP28" s="605"/>
      <c r="AQ28" s="606"/>
      <c r="AR28" s="606"/>
      <c r="AS28" s="606"/>
      <c r="AT28" s="606"/>
      <c r="AU28" s="606"/>
      <c r="AV28" s="606"/>
      <c r="AW28" s="606"/>
      <c r="AX28" s="606"/>
      <c r="AY28" s="606"/>
      <c r="AZ28" s="606"/>
      <c r="BA28" s="606"/>
      <c r="BB28" s="606"/>
      <c r="BC28" s="606"/>
      <c r="BD28" s="606"/>
      <c r="BE28" s="606"/>
      <c r="BF28" s="607"/>
      <c r="BG28" s="608"/>
      <c r="BH28" s="609"/>
      <c r="BI28" s="609"/>
      <c r="BJ28" s="609"/>
      <c r="BK28" s="609"/>
      <c r="BL28" s="609"/>
      <c r="BM28" s="609"/>
      <c r="BN28" s="610"/>
      <c r="BO28" s="646"/>
      <c r="BP28" s="646"/>
      <c r="BQ28" s="646"/>
      <c r="BR28" s="646"/>
      <c r="BS28" s="614"/>
      <c r="BT28" s="609"/>
      <c r="BU28" s="609"/>
      <c r="BV28" s="609"/>
      <c r="BW28" s="609"/>
      <c r="BX28" s="609"/>
      <c r="BY28" s="609"/>
      <c r="BZ28" s="609"/>
      <c r="CA28" s="609"/>
      <c r="CB28" s="645"/>
      <c r="CD28" s="605" t="s">
        <v>291</v>
      </c>
      <c r="CE28" s="606"/>
      <c r="CF28" s="606"/>
      <c r="CG28" s="606"/>
      <c r="CH28" s="606"/>
      <c r="CI28" s="606"/>
      <c r="CJ28" s="606"/>
      <c r="CK28" s="606"/>
      <c r="CL28" s="606"/>
      <c r="CM28" s="606"/>
      <c r="CN28" s="606"/>
      <c r="CO28" s="606"/>
      <c r="CP28" s="606"/>
      <c r="CQ28" s="607"/>
      <c r="CR28" s="608">
        <v>477537</v>
      </c>
      <c r="CS28" s="609"/>
      <c r="CT28" s="609"/>
      <c r="CU28" s="609"/>
      <c r="CV28" s="609"/>
      <c r="CW28" s="609"/>
      <c r="CX28" s="609"/>
      <c r="CY28" s="610"/>
      <c r="CZ28" s="611">
        <v>8.4</v>
      </c>
      <c r="DA28" s="623"/>
      <c r="DB28" s="623"/>
      <c r="DC28" s="624"/>
      <c r="DD28" s="614">
        <v>467048</v>
      </c>
      <c r="DE28" s="609"/>
      <c r="DF28" s="609"/>
      <c r="DG28" s="609"/>
      <c r="DH28" s="609"/>
      <c r="DI28" s="609"/>
      <c r="DJ28" s="609"/>
      <c r="DK28" s="610"/>
      <c r="DL28" s="614">
        <v>467048</v>
      </c>
      <c r="DM28" s="609"/>
      <c r="DN28" s="609"/>
      <c r="DO28" s="609"/>
      <c r="DP28" s="609"/>
      <c r="DQ28" s="609"/>
      <c r="DR28" s="609"/>
      <c r="DS28" s="609"/>
      <c r="DT28" s="609"/>
      <c r="DU28" s="609"/>
      <c r="DV28" s="610"/>
      <c r="DW28" s="611">
        <v>15</v>
      </c>
      <c r="DX28" s="623"/>
      <c r="DY28" s="623"/>
      <c r="DZ28" s="623"/>
      <c r="EA28" s="623"/>
      <c r="EB28" s="623"/>
      <c r="EC28" s="635"/>
    </row>
    <row r="29" spans="2:133" ht="11.25" customHeight="1" x14ac:dyDescent="0.15">
      <c r="B29" s="605" t="s">
        <v>292</v>
      </c>
      <c r="C29" s="606"/>
      <c r="D29" s="606"/>
      <c r="E29" s="606"/>
      <c r="F29" s="606"/>
      <c r="G29" s="606"/>
      <c r="H29" s="606"/>
      <c r="I29" s="606"/>
      <c r="J29" s="606"/>
      <c r="K29" s="606"/>
      <c r="L29" s="606"/>
      <c r="M29" s="606"/>
      <c r="N29" s="606"/>
      <c r="O29" s="606"/>
      <c r="P29" s="606"/>
      <c r="Q29" s="607"/>
      <c r="R29" s="608">
        <v>33726</v>
      </c>
      <c r="S29" s="609"/>
      <c r="T29" s="609"/>
      <c r="U29" s="609"/>
      <c r="V29" s="609"/>
      <c r="W29" s="609"/>
      <c r="X29" s="609"/>
      <c r="Y29" s="610"/>
      <c r="Z29" s="646">
        <v>0.6</v>
      </c>
      <c r="AA29" s="646"/>
      <c r="AB29" s="646"/>
      <c r="AC29" s="646"/>
      <c r="AD29" s="647" t="s">
        <v>122</v>
      </c>
      <c r="AE29" s="647"/>
      <c r="AF29" s="647"/>
      <c r="AG29" s="647"/>
      <c r="AH29" s="647"/>
      <c r="AI29" s="647"/>
      <c r="AJ29" s="647"/>
      <c r="AK29" s="647"/>
      <c r="AL29" s="611" t="s">
        <v>122</v>
      </c>
      <c r="AM29" s="612"/>
      <c r="AN29" s="612"/>
      <c r="AO29" s="648"/>
      <c r="AP29" s="589"/>
      <c r="AQ29" s="590"/>
      <c r="AR29" s="590"/>
      <c r="AS29" s="590"/>
      <c r="AT29" s="590"/>
      <c r="AU29" s="590"/>
      <c r="AV29" s="590"/>
      <c r="AW29" s="590"/>
      <c r="AX29" s="590"/>
      <c r="AY29" s="590"/>
      <c r="AZ29" s="590"/>
      <c r="BA29" s="590"/>
      <c r="BB29" s="590"/>
      <c r="BC29" s="590"/>
      <c r="BD29" s="590"/>
      <c r="BE29" s="590"/>
      <c r="BF29" s="591"/>
      <c r="BG29" s="608"/>
      <c r="BH29" s="609"/>
      <c r="BI29" s="609"/>
      <c r="BJ29" s="609"/>
      <c r="BK29" s="609"/>
      <c r="BL29" s="609"/>
      <c r="BM29" s="609"/>
      <c r="BN29" s="610"/>
      <c r="BO29" s="646"/>
      <c r="BP29" s="646"/>
      <c r="BQ29" s="646"/>
      <c r="BR29" s="646"/>
      <c r="BS29" s="647"/>
      <c r="BT29" s="647"/>
      <c r="BU29" s="647"/>
      <c r="BV29" s="647"/>
      <c r="BW29" s="647"/>
      <c r="BX29" s="647"/>
      <c r="BY29" s="647"/>
      <c r="BZ29" s="647"/>
      <c r="CA29" s="647"/>
      <c r="CB29" s="687"/>
      <c r="CD29" s="627" t="s">
        <v>293</v>
      </c>
      <c r="CE29" s="628"/>
      <c r="CF29" s="605" t="s">
        <v>66</v>
      </c>
      <c r="CG29" s="606"/>
      <c r="CH29" s="606"/>
      <c r="CI29" s="606"/>
      <c r="CJ29" s="606"/>
      <c r="CK29" s="606"/>
      <c r="CL29" s="606"/>
      <c r="CM29" s="606"/>
      <c r="CN29" s="606"/>
      <c r="CO29" s="606"/>
      <c r="CP29" s="606"/>
      <c r="CQ29" s="607"/>
      <c r="CR29" s="608">
        <v>477537</v>
      </c>
      <c r="CS29" s="621"/>
      <c r="CT29" s="621"/>
      <c r="CU29" s="621"/>
      <c r="CV29" s="621"/>
      <c r="CW29" s="621"/>
      <c r="CX29" s="621"/>
      <c r="CY29" s="622"/>
      <c r="CZ29" s="611">
        <v>8.4</v>
      </c>
      <c r="DA29" s="623"/>
      <c r="DB29" s="623"/>
      <c r="DC29" s="624"/>
      <c r="DD29" s="614">
        <v>467048</v>
      </c>
      <c r="DE29" s="621"/>
      <c r="DF29" s="621"/>
      <c r="DG29" s="621"/>
      <c r="DH29" s="621"/>
      <c r="DI29" s="621"/>
      <c r="DJ29" s="621"/>
      <c r="DK29" s="622"/>
      <c r="DL29" s="614">
        <v>467048</v>
      </c>
      <c r="DM29" s="621"/>
      <c r="DN29" s="621"/>
      <c r="DO29" s="621"/>
      <c r="DP29" s="621"/>
      <c r="DQ29" s="621"/>
      <c r="DR29" s="621"/>
      <c r="DS29" s="621"/>
      <c r="DT29" s="621"/>
      <c r="DU29" s="621"/>
      <c r="DV29" s="622"/>
      <c r="DW29" s="611">
        <v>15</v>
      </c>
      <c r="DX29" s="623"/>
      <c r="DY29" s="623"/>
      <c r="DZ29" s="623"/>
      <c r="EA29" s="623"/>
      <c r="EB29" s="623"/>
      <c r="EC29" s="635"/>
    </row>
    <row r="30" spans="2:133" ht="11.25" customHeight="1" x14ac:dyDescent="0.15">
      <c r="B30" s="605" t="s">
        <v>294</v>
      </c>
      <c r="C30" s="606"/>
      <c r="D30" s="606"/>
      <c r="E30" s="606"/>
      <c r="F30" s="606"/>
      <c r="G30" s="606"/>
      <c r="H30" s="606"/>
      <c r="I30" s="606"/>
      <c r="J30" s="606"/>
      <c r="K30" s="606"/>
      <c r="L30" s="606"/>
      <c r="M30" s="606"/>
      <c r="N30" s="606"/>
      <c r="O30" s="606"/>
      <c r="P30" s="606"/>
      <c r="Q30" s="607"/>
      <c r="R30" s="608">
        <v>633314</v>
      </c>
      <c r="S30" s="609"/>
      <c r="T30" s="609"/>
      <c r="U30" s="609"/>
      <c r="V30" s="609"/>
      <c r="W30" s="609"/>
      <c r="X30" s="609"/>
      <c r="Y30" s="610"/>
      <c r="Z30" s="646">
        <v>10.8</v>
      </c>
      <c r="AA30" s="646"/>
      <c r="AB30" s="646"/>
      <c r="AC30" s="646"/>
      <c r="AD30" s="647" t="s">
        <v>122</v>
      </c>
      <c r="AE30" s="647"/>
      <c r="AF30" s="647"/>
      <c r="AG30" s="647"/>
      <c r="AH30" s="647"/>
      <c r="AI30" s="647"/>
      <c r="AJ30" s="647"/>
      <c r="AK30" s="647"/>
      <c r="AL30" s="611" t="s">
        <v>122</v>
      </c>
      <c r="AM30" s="612"/>
      <c r="AN30" s="612"/>
      <c r="AO30" s="648"/>
      <c r="AP30" s="660" t="s">
        <v>212</v>
      </c>
      <c r="AQ30" s="661"/>
      <c r="AR30" s="661"/>
      <c r="AS30" s="661"/>
      <c r="AT30" s="661"/>
      <c r="AU30" s="661"/>
      <c r="AV30" s="661"/>
      <c r="AW30" s="661"/>
      <c r="AX30" s="661"/>
      <c r="AY30" s="661"/>
      <c r="AZ30" s="661"/>
      <c r="BA30" s="661"/>
      <c r="BB30" s="661"/>
      <c r="BC30" s="661"/>
      <c r="BD30" s="661"/>
      <c r="BE30" s="661"/>
      <c r="BF30" s="662"/>
      <c r="BG30" s="660" t="s">
        <v>295</v>
      </c>
      <c r="BH30" s="683"/>
      <c r="BI30" s="683"/>
      <c r="BJ30" s="683"/>
      <c r="BK30" s="683"/>
      <c r="BL30" s="683"/>
      <c r="BM30" s="683"/>
      <c r="BN30" s="683"/>
      <c r="BO30" s="683"/>
      <c r="BP30" s="683"/>
      <c r="BQ30" s="684"/>
      <c r="BR30" s="660" t="s">
        <v>296</v>
      </c>
      <c r="BS30" s="683"/>
      <c r="BT30" s="683"/>
      <c r="BU30" s="683"/>
      <c r="BV30" s="683"/>
      <c r="BW30" s="683"/>
      <c r="BX30" s="683"/>
      <c r="BY30" s="683"/>
      <c r="BZ30" s="683"/>
      <c r="CA30" s="683"/>
      <c r="CB30" s="684"/>
      <c r="CD30" s="629"/>
      <c r="CE30" s="630"/>
      <c r="CF30" s="605" t="s">
        <v>297</v>
      </c>
      <c r="CG30" s="606"/>
      <c r="CH30" s="606"/>
      <c r="CI30" s="606"/>
      <c r="CJ30" s="606"/>
      <c r="CK30" s="606"/>
      <c r="CL30" s="606"/>
      <c r="CM30" s="606"/>
      <c r="CN30" s="606"/>
      <c r="CO30" s="606"/>
      <c r="CP30" s="606"/>
      <c r="CQ30" s="607"/>
      <c r="CR30" s="608">
        <v>468127</v>
      </c>
      <c r="CS30" s="609"/>
      <c r="CT30" s="609"/>
      <c r="CU30" s="609"/>
      <c r="CV30" s="609"/>
      <c r="CW30" s="609"/>
      <c r="CX30" s="609"/>
      <c r="CY30" s="610"/>
      <c r="CZ30" s="611">
        <v>8.3000000000000007</v>
      </c>
      <c r="DA30" s="623"/>
      <c r="DB30" s="623"/>
      <c r="DC30" s="624"/>
      <c r="DD30" s="614">
        <v>458008</v>
      </c>
      <c r="DE30" s="609"/>
      <c r="DF30" s="609"/>
      <c r="DG30" s="609"/>
      <c r="DH30" s="609"/>
      <c r="DI30" s="609"/>
      <c r="DJ30" s="609"/>
      <c r="DK30" s="610"/>
      <c r="DL30" s="614">
        <v>458008</v>
      </c>
      <c r="DM30" s="609"/>
      <c r="DN30" s="609"/>
      <c r="DO30" s="609"/>
      <c r="DP30" s="609"/>
      <c r="DQ30" s="609"/>
      <c r="DR30" s="609"/>
      <c r="DS30" s="609"/>
      <c r="DT30" s="609"/>
      <c r="DU30" s="609"/>
      <c r="DV30" s="610"/>
      <c r="DW30" s="611">
        <v>14.7</v>
      </c>
      <c r="DX30" s="623"/>
      <c r="DY30" s="623"/>
      <c r="DZ30" s="623"/>
      <c r="EA30" s="623"/>
      <c r="EB30" s="623"/>
      <c r="EC30" s="635"/>
    </row>
    <row r="31" spans="2:133" ht="11.25" customHeight="1" x14ac:dyDescent="0.15">
      <c r="B31" s="675" t="s">
        <v>298</v>
      </c>
      <c r="C31" s="676"/>
      <c r="D31" s="676"/>
      <c r="E31" s="676"/>
      <c r="F31" s="676"/>
      <c r="G31" s="676"/>
      <c r="H31" s="676"/>
      <c r="I31" s="676"/>
      <c r="J31" s="676"/>
      <c r="K31" s="676"/>
      <c r="L31" s="676"/>
      <c r="M31" s="676"/>
      <c r="N31" s="676"/>
      <c r="O31" s="676"/>
      <c r="P31" s="676"/>
      <c r="Q31" s="677"/>
      <c r="R31" s="608" t="s">
        <v>122</v>
      </c>
      <c r="S31" s="609"/>
      <c r="T31" s="609"/>
      <c r="U31" s="609"/>
      <c r="V31" s="609"/>
      <c r="W31" s="609"/>
      <c r="X31" s="609"/>
      <c r="Y31" s="610"/>
      <c r="Z31" s="646" t="s">
        <v>122</v>
      </c>
      <c r="AA31" s="646"/>
      <c r="AB31" s="646"/>
      <c r="AC31" s="646"/>
      <c r="AD31" s="647" t="s">
        <v>122</v>
      </c>
      <c r="AE31" s="647"/>
      <c r="AF31" s="647"/>
      <c r="AG31" s="647"/>
      <c r="AH31" s="647"/>
      <c r="AI31" s="647"/>
      <c r="AJ31" s="647"/>
      <c r="AK31" s="647"/>
      <c r="AL31" s="611" t="s">
        <v>122</v>
      </c>
      <c r="AM31" s="612"/>
      <c r="AN31" s="612"/>
      <c r="AO31" s="648"/>
      <c r="AP31" s="678" t="s">
        <v>299</v>
      </c>
      <c r="AQ31" s="679"/>
      <c r="AR31" s="679"/>
      <c r="AS31" s="679"/>
      <c r="AT31" s="680" t="s">
        <v>300</v>
      </c>
      <c r="AU31" s="200"/>
      <c r="AV31" s="200"/>
      <c r="AW31" s="200"/>
      <c r="AX31" s="666" t="s">
        <v>178</v>
      </c>
      <c r="AY31" s="667"/>
      <c r="AZ31" s="667"/>
      <c r="BA31" s="667"/>
      <c r="BB31" s="667"/>
      <c r="BC31" s="667"/>
      <c r="BD31" s="667"/>
      <c r="BE31" s="667"/>
      <c r="BF31" s="668"/>
      <c r="BG31" s="670">
        <v>99.5</v>
      </c>
      <c r="BH31" s="671"/>
      <c r="BI31" s="671"/>
      <c r="BJ31" s="671"/>
      <c r="BK31" s="671"/>
      <c r="BL31" s="671"/>
      <c r="BM31" s="672">
        <v>98.1</v>
      </c>
      <c r="BN31" s="671"/>
      <c r="BO31" s="671"/>
      <c r="BP31" s="671"/>
      <c r="BQ31" s="673"/>
      <c r="BR31" s="670">
        <v>99.4</v>
      </c>
      <c r="BS31" s="671"/>
      <c r="BT31" s="671"/>
      <c r="BU31" s="671"/>
      <c r="BV31" s="671"/>
      <c r="BW31" s="671"/>
      <c r="BX31" s="672">
        <v>98.1</v>
      </c>
      <c r="BY31" s="671"/>
      <c r="BZ31" s="671"/>
      <c r="CA31" s="671"/>
      <c r="CB31" s="673"/>
      <c r="CD31" s="629"/>
      <c r="CE31" s="630"/>
      <c r="CF31" s="605" t="s">
        <v>301</v>
      </c>
      <c r="CG31" s="606"/>
      <c r="CH31" s="606"/>
      <c r="CI31" s="606"/>
      <c r="CJ31" s="606"/>
      <c r="CK31" s="606"/>
      <c r="CL31" s="606"/>
      <c r="CM31" s="606"/>
      <c r="CN31" s="606"/>
      <c r="CO31" s="606"/>
      <c r="CP31" s="606"/>
      <c r="CQ31" s="607"/>
      <c r="CR31" s="608">
        <v>9410</v>
      </c>
      <c r="CS31" s="621"/>
      <c r="CT31" s="621"/>
      <c r="CU31" s="621"/>
      <c r="CV31" s="621"/>
      <c r="CW31" s="621"/>
      <c r="CX31" s="621"/>
      <c r="CY31" s="622"/>
      <c r="CZ31" s="611">
        <v>0.2</v>
      </c>
      <c r="DA31" s="623"/>
      <c r="DB31" s="623"/>
      <c r="DC31" s="624"/>
      <c r="DD31" s="614">
        <v>9040</v>
      </c>
      <c r="DE31" s="621"/>
      <c r="DF31" s="621"/>
      <c r="DG31" s="621"/>
      <c r="DH31" s="621"/>
      <c r="DI31" s="621"/>
      <c r="DJ31" s="621"/>
      <c r="DK31" s="622"/>
      <c r="DL31" s="614">
        <v>9040</v>
      </c>
      <c r="DM31" s="621"/>
      <c r="DN31" s="621"/>
      <c r="DO31" s="621"/>
      <c r="DP31" s="621"/>
      <c r="DQ31" s="621"/>
      <c r="DR31" s="621"/>
      <c r="DS31" s="621"/>
      <c r="DT31" s="621"/>
      <c r="DU31" s="621"/>
      <c r="DV31" s="622"/>
      <c r="DW31" s="611">
        <v>0.3</v>
      </c>
      <c r="DX31" s="623"/>
      <c r="DY31" s="623"/>
      <c r="DZ31" s="623"/>
      <c r="EA31" s="623"/>
      <c r="EB31" s="623"/>
      <c r="EC31" s="635"/>
    </row>
    <row r="32" spans="2:133" ht="11.25" customHeight="1" x14ac:dyDescent="0.15">
      <c r="B32" s="605" t="s">
        <v>302</v>
      </c>
      <c r="C32" s="606"/>
      <c r="D32" s="606"/>
      <c r="E32" s="606"/>
      <c r="F32" s="606"/>
      <c r="G32" s="606"/>
      <c r="H32" s="606"/>
      <c r="I32" s="606"/>
      <c r="J32" s="606"/>
      <c r="K32" s="606"/>
      <c r="L32" s="606"/>
      <c r="M32" s="606"/>
      <c r="N32" s="606"/>
      <c r="O32" s="606"/>
      <c r="P32" s="606"/>
      <c r="Q32" s="607"/>
      <c r="R32" s="608">
        <v>311139</v>
      </c>
      <c r="S32" s="609"/>
      <c r="T32" s="609"/>
      <c r="U32" s="609"/>
      <c r="V32" s="609"/>
      <c r="W32" s="609"/>
      <c r="X32" s="609"/>
      <c r="Y32" s="610"/>
      <c r="Z32" s="646">
        <v>5.3</v>
      </c>
      <c r="AA32" s="646"/>
      <c r="AB32" s="646"/>
      <c r="AC32" s="646"/>
      <c r="AD32" s="647" t="s">
        <v>122</v>
      </c>
      <c r="AE32" s="647"/>
      <c r="AF32" s="647"/>
      <c r="AG32" s="647"/>
      <c r="AH32" s="647"/>
      <c r="AI32" s="647"/>
      <c r="AJ32" s="647"/>
      <c r="AK32" s="647"/>
      <c r="AL32" s="611" t="s">
        <v>122</v>
      </c>
      <c r="AM32" s="612"/>
      <c r="AN32" s="612"/>
      <c r="AO32" s="648"/>
      <c r="AP32" s="649"/>
      <c r="AQ32" s="650"/>
      <c r="AR32" s="650"/>
      <c r="AS32" s="650"/>
      <c r="AT32" s="681"/>
      <c r="AU32" s="196" t="s">
        <v>303</v>
      </c>
      <c r="AX32" s="605" t="s">
        <v>304</v>
      </c>
      <c r="AY32" s="606"/>
      <c r="AZ32" s="606"/>
      <c r="BA32" s="606"/>
      <c r="BB32" s="606"/>
      <c r="BC32" s="606"/>
      <c r="BD32" s="606"/>
      <c r="BE32" s="606"/>
      <c r="BF32" s="607"/>
      <c r="BG32" s="674">
        <v>99.5</v>
      </c>
      <c r="BH32" s="621"/>
      <c r="BI32" s="621"/>
      <c r="BJ32" s="621"/>
      <c r="BK32" s="621"/>
      <c r="BL32" s="621"/>
      <c r="BM32" s="612">
        <v>97.8</v>
      </c>
      <c r="BN32" s="621"/>
      <c r="BO32" s="621"/>
      <c r="BP32" s="621"/>
      <c r="BQ32" s="644"/>
      <c r="BR32" s="674">
        <v>99.4</v>
      </c>
      <c r="BS32" s="621"/>
      <c r="BT32" s="621"/>
      <c r="BU32" s="621"/>
      <c r="BV32" s="621"/>
      <c r="BW32" s="621"/>
      <c r="BX32" s="612">
        <v>98</v>
      </c>
      <c r="BY32" s="621"/>
      <c r="BZ32" s="621"/>
      <c r="CA32" s="621"/>
      <c r="CB32" s="644"/>
      <c r="CD32" s="631"/>
      <c r="CE32" s="632"/>
      <c r="CF32" s="605" t="s">
        <v>305</v>
      </c>
      <c r="CG32" s="606"/>
      <c r="CH32" s="606"/>
      <c r="CI32" s="606"/>
      <c r="CJ32" s="606"/>
      <c r="CK32" s="606"/>
      <c r="CL32" s="606"/>
      <c r="CM32" s="606"/>
      <c r="CN32" s="606"/>
      <c r="CO32" s="606"/>
      <c r="CP32" s="606"/>
      <c r="CQ32" s="607"/>
      <c r="CR32" s="608" t="s">
        <v>122</v>
      </c>
      <c r="CS32" s="609"/>
      <c r="CT32" s="609"/>
      <c r="CU32" s="609"/>
      <c r="CV32" s="609"/>
      <c r="CW32" s="609"/>
      <c r="CX32" s="609"/>
      <c r="CY32" s="610"/>
      <c r="CZ32" s="611" t="s">
        <v>122</v>
      </c>
      <c r="DA32" s="623"/>
      <c r="DB32" s="623"/>
      <c r="DC32" s="624"/>
      <c r="DD32" s="614" t="s">
        <v>122</v>
      </c>
      <c r="DE32" s="609"/>
      <c r="DF32" s="609"/>
      <c r="DG32" s="609"/>
      <c r="DH32" s="609"/>
      <c r="DI32" s="609"/>
      <c r="DJ32" s="609"/>
      <c r="DK32" s="610"/>
      <c r="DL32" s="614" t="s">
        <v>122</v>
      </c>
      <c r="DM32" s="609"/>
      <c r="DN32" s="609"/>
      <c r="DO32" s="609"/>
      <c r="DP32" s="609"/>
      <c r="DQ32" s="609"/>
      <c r="DR32" s="609"/>
      <c r="DS32" s="609"/>
      <c r="DT32" s="609"/>
      <c r="DU32" s="609"/>
      <c r="DV32" s="610"/>
      <c r="DW32" s="611" t="s">
        <v>122</v>
      </c>
      <c r="DX32" s="623"/>
      <c r="DY32" s="623"/>
      <c r="DZ32" s="623"/>
      <c r="EA32" s="623"/>
      <c r="EB32" s="623"/>
      <c r="EC32" s="635"/>
    </row>
    <row r="33" spans="2:133" ht="11.25" customHeight="1" x14ac:dyDescent="0.15">
      <c r="B33" s="605" t="s">
        <v>306</v>
      </c>
      <c r="C33" s="606"/>
      <c r="D33" s="606"/>
      <c r="E33" s="606"/>
      <c r="F33" s="606"/>
      <c r="G33" s="606"/>
      <c r="H33" s="606"/>
      <c r="I33" s="606"/>
      <c r="J33" s="606"/>
      <c r="K33" s="606"/>
      <c r="L33" s="606"/>
      <c r="M33" s="606"/>
      <c r="N33" s="606"/>
      <c r="O33" s="606"/>
      <c r="P33" s="606"/>
      <c r="Q33" s="607"/>
      <c r="R33" s="608">
        <v>19137</v>
      </c>
      <c r="S33" s="609"/>
      <c r="T33" s="609"/>
      <c r="U33" s="609"/>
      <c r="V33" s="609"/>
      <c r="W33" s="609"/>
      <c r="X33" s="609"/>
      <c r="Y33" s="610"/>
      <c r="Z33" s="646">
        <v>0.3</v>
      </c>
      <c r="AA33" s="646"/>
      <c r="AB33" s="646"/>
      <c r="AC33" s="646"/>
      <c r="AD33" s="647">
        <v>1946</v>
      </c>
      <c r="AE33" s="647"/>
      <c r="AF33" s="647"/>
      <c r="AG33" s="647"/>
      <c r="AH33" s="647"/>
      <c r="AI33" s="647"/>
      <c r="AJ33" s="647"/>
      <c r="AK33" s="647"/>
      <c r="AL33" s="611">
        <v>0.1</v>
      </c>
      <c r="AM33" s="612"/>
      <c r="AN33" s="612"/>
      <c r="AO33" s="648"/>
      <c r="AP33" s="651"/>
      <c r="AQ33" s="652"/>
      <c r="AR33" s="652"/>
      <c r="AS33" s="652"/>
      <c r="AT33" s="682"/>
      <c r="AU33" s="201"/>
      <c r="AV33" s="201"/>
      <c r="AW33" s="201"/>
      <c r="AX33" s="589" t="s">
        <v>307</v>
      </c>
      <c r="AY33" s="590"/>
      <c r="AZ33" s="590"/>
      <c r="BA33" s="590"/>
      <c r="BB33" s="590"/>
      <c r="BC33" s="590"/>
      <c r="BD33" s="590"/>
      <c r="BE33" s="590"/>
      <c r="BF33" s="591"/>
      <c r="BG33" s="669">
        <v>99.4</v>
      </c>
      <c r="BH33" s="593"/>
      <c r="BI33" s="593"/>
      <c r="BJ33" s="593"/>
      <c r="BK33" s="593"/>
      <c r="BL33" s="593"/>
      <c r="BM33" s="639">
        <v>98.1</v>
      </c>
      <c r="BN33" s="593"/>
      <c r="BO33" s="593"/>
      <c r="BP33" s="593"/>
      <c r="BQ33" s="656"/>
      <c r="BR33" s="669">
        <v>99.4</v>
      </c>
      <c r="BS33" s="593"/>
      <c r="BT33" s="593"/>
      <c r="BU33" s="593"/>
      <c r="BV33" s="593"/>
      <c r="BW33" s="593"/>
      <c r="BX33" s="639">
        <v>98.1</v>
      </c>
      <c r="BY33" s="593"/>
      <c r="BZ33" s="593"/>
      <c r="CA33" s="593"/>
      <c r="CB33" s="656"/>
      <c r="CD33" s="605" t="s">
        <v>308</v>
      </c>
      <c r="CE33" s="606"/>
      <c r="CF33" s="606"/>
      <c r="CG33" s="606"/>
      <c r="CH33" s="606"/>
      <c r="CI33" s="606"/>
      <c r="CJ33" s="606"/>
      <c r="CK33" s="606"/>
      <c r="CL33" s="606"/>
      <c r="CM33" s="606"/>
      <c r="CN33" s="606"/>
      <c r="CO33" s="606"/>
      <c r="CP33" s="606"/>
      <c r="CQ33" s="607"/>
      <c r="CR33" s="608">
        <v>2872569</v>
      </c>
      <c r="CS33" s="621"/>
      <c r="CT33" s="621"/>
      <c r="CU33" s="621"/>
      <c r="CV33" s="621"/>
      <c r="CW33" s="621"/>
      <c r="CX33" s="621"/>
      <c r="CY33" s="622"/>
      <c r="CZ33" s="611">
        <v>50.7</v>
      </c>
      <c r="DA33" s="623"/>
      <c r="DB33" s="623"/>
      <c r="DC33" s="624"/>
      <c r="DD33" s="614">
        <v>1714181</v>
      </c>
      <c r="DE33" s="621"/>
      <c r="DF33" s="621"/>
      <c r="DG33" s="621"/>
      <c r="DH33" s="621"/>
      <c r="DI33" s="621"/>
      <c r="DJ33" s="621"/>
      <c r="DK33" s="622"/>
      <c r="DL33" s="614">
        <v>1230589</v>
      </c>
      <c r="DM33" s="621"/>
      <c r="DN33" s="621"/>
      <c r="DO33" s="621"/>
      <c r="DP33" s="621"/>
      <c r="DQ33" s="621"/>
      <c r="DR33" s="621"/>
      <c r="DS33" s="621"/>
      <c r="DT33" s="621"/>
      <c r="DU33" s="621"/>
      <c r="DV33" s="622"/>
      <c r="DW33" s="611">
        <v>39.4</v>
      </c>
      <c r="DX33" s="623"/>
      <c r="DY33" s="623"/>
      <c r="DZ33" s="623"/>
      <c r="EA33" s="623"/>
      <c r="EB33" s="623"/>
      <c r="EC33" s="635"/>
    </row>
    <row r="34" spans="2:133" ht="11.25" customHeight="1" x14ac:dyDescent="0.15">
      <c r="B34" s="605" t="s">
        <v>309</v>
      </c>
      <c r="C34" s="606"/>
      <c r="D34" s="606"/>
      <c r="E34" s="606"/>
      <c r="F34" s="606"/>
      <c r="G34" s="606"/>
      <c r="H34" s="606"/>
      <c r="I34" s="606"/>
      <c r="J34" s="606"/>
      <c r="K34" s="606"/>
      <c r="L34" s="606"/>
      <c r="M34" s="606"/>
      <c r="N34" s="606"/>
      <c r="O34" s="606"/>
      <c r="P34" s="606"/>
      <c r="Q34" s="607"/>
      <c r="R34" s="608">
        <v>348285</v>
      </c>
      <c r="S34" s="609"/>
      <c r="T34" s="609"/>
      <c r="U34" s="609"/>
      <c r="V34" s="609"/>
      <c r="W34" s="609"/>
      <c r="X34" s="609"/>
      <c r="Y34" s="610"/>
      <c r="Z34" s="646">
        <v>5.9</v>
      </c>
      <c r="AA34" s="646"/>
      <c r="AB34" s="646"/>
      <c r="AC34" s="646"/>
      <c r="AD34" s="647" t="s">
        <v>122</v>
      </c>
      <c r="AE34" s="647"/>
      <c r="AF34" s="647"/>
      <c r="AG34" s="647"/>
      <c r="AH34" s="647"/>
      <c r="AI34" s="647"/>
      <c r="AJ34" s="647"/>
      <c r="AK34" s="647"/>
      <c r="AL34" s="611" t="s">
        <v>122</v>
      </c>
      <c r="AM34" s="612"/>
      <c r="AN34" s="612"/>
      <c r="AO34" s="648"/>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05" t="s">
        <v>310</v>
      </c>
      <c r="CE34" s="606"/>
      <c r="CF34" s="606"/>
      <c r="CG34" s="606"/>
      <c r="CH34" s="606"/>
      <c r="CI34" s="606"/>
      <c r="CJ34" s="606"/>
      <c r="CK34" s="606"/>
      <c r="CL34" s="606"/>
      <c r="CM34" s="606"/>
      <c r="CN34" s="606"/>
      <c r="CO34" s="606"/>
      <c r="CP34" s="606"/>
      <c r="CQ34" s="607"/>
      <c r="CR34" s="608">
        <v>1030309</v>
      </c>
      <c r="CS34" s="609"/>
      <c r="CT34" s="609"/>
      <c r="CU34" s="609"/>
      <c r="CV34" s="609"/>
      <c r="CW34" s="609"/>
      <c r="CX34" s="609"/>
      <c r="CY34" s="610"/>
      <c r="CZ34" s="611">
        <v>18.2</v>
      </c>
      <c r="DA34" s="623"/>
      <c r="DB34" s="623"/>
      <c r="DC34" s="624"/>
      <c r="DD34" s="614">
        <v>497362</v>
      </c>
      <c r="DE34" s="609"/>
      <c r="DF34" s="609"/>
      <c r="DG34" s="609"/>
      <c r="DH34" s="609"/>
      <c r="DI34" s="609"/>
      <c r="DJ34" s="609"/>
      <c r="DK34" s="610"/>
      <c r="DL34" s="614">
        <v>341807</v>
      </c>
      <c r="DM34" s="609"/>
      <c r="DN34" s="609"/>
      <c r="DO34" s="609"/>
      <c r="DP34" s="609"/>
      <c r="DQ34" s="609"/>
      <c r="DR34" s="609"/>
      <c r="DS34" s="609"/>
      <c r="DT34" s="609"/>
      <c r="DU34" s="609"/>
      <c r="DV34" s="610"/>
      <c r="DW34" s="611">
        <v>11</v>
      </c>
      <c r="DX34" s="623"/>
      <c r="DY34" s="623"/>
      <c r="DZ34" s="623"/>
      <c r="EA34" s="623"/>
      <c r="EB34" s="623"/>
      <c r="EC34" s="635"/>
    </row>
    <row r="35" spans="2:133" ht="11.25" customHeight="1" x14ac:dyDescent="0.15">
      <c r="B35" s="605" t="s">
        <v>311</v>
      </c>
      <c r="C35" s="606"/>
      <c r="D35" s="606"/>
      <c r="E35" s="606"/>
      <c r="F35" s="606"/>
      <c r="G35" s="606"/>
      <c r="H35" s="606"/>
      <c r="I35" s="606"/>
      <c r="J35" s="606"/>
      <c r="K35" s="606"/>
      <c r="L35" s="606"/>
      <c r="M35" s="606"/>
      <c r="N35" s="606"/>
      <c r="O35" s="606"/>
      <c r="P35" s="606"/>
      <c r="Q35" s="607"/>
      <c r="R35" s="608">
        <v>284549</v>
      </c>
      <c r="S35" s="609"/>
      <c r="T35" s="609"/>
      <c r="U35" s="609"/>
      <c r="V35" s="609"/>
      <c r="W35" s="609"/>
      <c r="X35" s="609"/>
      <c r="Y35" s="610"/>
      <c r="Z35" s="646">
        <v>4.8</v>
      </c>
      <c r="AA35" s="646"/>
      <c r="AB35" s="646"/>
      <c r="AC35" s="646"/>
      <c r="AD35" s="647" t="s">
        <v>122</v>
      </c>
      <c r="AE35" s="647"/>
      <c r="AF35" s="647"/>
      <c r="AG35" s="647"/>
      <c r="AH35" s="647"/>
      <c r="AI35" s="647"/>
      <c r="AJ35" s="647"/>
      <c r="AK35" s="647"/>
      <c r="AL35" s="611" t="s">
        <v>122</v>
      </c>
      <c r="AM35" s="612"/>
      <c r="AN35" s="612"/>
      <c r="AO35" s="648"/>
      <c r="AP35" s="206"/>
      <c r="AQ35" s="660" t="s">
        <v>312</v>
      </c>
      <c r="AR35" s="661"/>
      <c r="AS35" s="661"/>
      <c r="AT35" s="661"/>
      <c r="AU35" s="661"/>
      <c r="AV35" s="661"/>
      <c r="AW35" s="661"/>
      <c r="AX35" s="661"/>
      <c r="AY35" s="661"/>
      <c r="AZ35" s="661"/>
      <c r="BA35" s="661"/>
      <c r="BB35" s="661"/>
      <c r="BC35" s="661"/>
      <c r="BD35" s="661"/>
      <c r="BE35" s="661"/>
      <c r="BF35" s="662"/>
      <c r="BG35" s="660" t="s">
        <v>313</v>
      </c>
      <c r="BH35" s="661"/>
      <c r="BI35" s="661"/>
      <c r="BJ35" s="661"/>
      <c r="BK35" s="661"/>
      <c r="BL35" s="661"/>
      <c r="BM35" s="661"/>
      <c r="BN35" s="661"/>
      <c r="BO35" s="661"/>
      <c r="BP35" s="661"/>
      <c r="BQ35" s="661"/>
      <c r="BR35" s="661"/>
      <c r="BS35" s="661"/>
      <c r="BT35" s="661"/>
      <c r="BU35" s="661"/>
      <c r="BV35" s="661"/>
      <c r="BW35" s="661"/>
      <c r="BX35" s="661"/>
      <c r="BY35" s="661"/>
      <c r="BZ35" s="661"/>
      <c r="CA35" s="661"/>
      <c r="CB35" s="662"/>
      <c r="CD35" s="605" t="s">
        <v>314</v>
      </c>
      <c r="CE35" s="606"/>
      <c r="CF35" s="606"/>
      <c r="CG35" s="606"/>
      <c r="CH35" s="606"/>
      <c r="CI35" s="606"/>
      <c r="CJ35" s="606"/>
      <c r="CK35" s="606"/>
      <c r="CL35" s="606"/>
      <c r="CM35" s="606"/>
      <c r="CN35" s="606"/>
      <c r="CO35" s="606"/>
      <c r="CP35" s="606"/>
      <c r="CQ35" s="607"/>
      <c r="CR35" s="608">
        <v>73350</v>
      </c>
      <c r="CS35" s="621"/>
      <c r="CT35" s="621"/>
      <c r="CU35" s="621"/>
      <c r="CV35" s="621"/>
      <c r="CW35" s="621"/>
      <c r="CX35" s="621"/>
      <c r="CY35" s="622"/>
      <c r="CZ35" s="611">
        <v>1.3</v>
      </c>
      <c r="DA35" s="623"/>
      <c r="DB35" s="623"/>
      <c r="DC35" s="624"/>
      <c r="DD35" s="614">
        <v>53996</v>
      </c>
      <c r="DE35" s="621"/>
      <c r="DF35" s="621"/>
      <c r="DG35" s="621"/>
      <c r="DH35" s="621"/>
      <c r="DI35" s="621"/>
      <c r="DJ35" s="621"/>
      <c r="DK35" s="622"/>
      <c r="DL35" s="614">
        <v>9617</v>
      </c>
      <c r="DM35" s="621"/>
      <c r="DN35" s="621"/>
      <c r="DO35" s="621"/>
      <c r="DP35" s="621"/>
      <c r="DQ35" s="621"/>
      <c r="DR35" s="621"/>
      <c r="DS35" s="621"/>
      <c r="DT35" s="621"/>
      <c r="DU35" s="621"/>
      <c r="DV35" s="622"/>
      <c r="DW35" s="611">
        <v>0.3</v>
      </c>
      <c r="DX35" s="623"/>
      <c r="DY35" s="623"/>
      <c r="DZ35" s="623"/>
      <c r="EA35" s="623"/>
      <c r="EB35" s="623"/>
      <c r="EC35" s="635"/>
    </row>
    <row r="36" spans="2:133" ht="11.25" customHeight="1" x14ac:dyDescent="0.15">
      <c r="B36" s="605" t="s">
        <v>315</v>
      </c>
      <c r="C36" s="606"/>
      <c r="D36" s="606"/>
      <c r="E36" s="606"/>
      <c r="F36" s="606"/>
      <c r="G36" s="606"/>
      <c r="H36" s="606"/>
      <c r="I36" s="606"/>
      <c r="J36" s="606"/>
      <c r="K36" s="606"/>
      <c r="L36" s="606"/>
      <c r="M36" s="606"/>
      <c r="N36" s="606"/>
      <c r="O36" s="606"/>
      <c r="P36" s="606"/>
      <c r="Q36" s="607"/>
      <c r="R36" s="608">
        <v>124263</v>
      </c>
      <c r="S36" s="609"/>
      <c r="T36" s="609"/>
      <c r="U36" s="609"/>
      <c r="V36" s="609"/>
      <c r="W36" s="609"/>
      <c r="X36" s="609"/>
      <c r="Y36" s="610"/>
      <c r="Z36" s="646">
        <v>2.1</v>
      </c>
      <c r="AA36" s="646"/>
      <c r="AB36" s="646"/>
      <c r="AC36" s="646"/>
      <c r="AD36" s="647" t="s">
        <v>122</v>
      </c>
      <c r="AE36" s="647"/>
      <c r="AF36" s="647"/>
      <c r="AG36" s="647"/>
      <c r="AH36" s="647"/>
      <c r="AI36" s="647"/>
      <c r="AJ36" s="647"/>
      <c r="AK36" s="647"/>
      <c r="AL36" s="611" t="s">
        <v>122</v>
      </c>
      <c r="AM36" s="612"/>
      <c r="AN36" s="612"/>
      <c r="AO36" s="648"/>
      <c r="AP36" s="206"/>
      <c r="AQ36" s="657" t="s">
        <v>316</v>
      </c>
      <c r="AR36" s="658"/>
      <c r="AS36" s="658"/>
      <c r="AT36" s="658"/>
      <c r="AU36" s="658"/>
      <c r="AV36" s="658"/>
      <c r="AW36" s="658"/>
      <c r="AX36" s="658"/>
      <c r="AY36" s="659"/>
      <c r="AZ36" s="663">
        <v>717697</v>
      </c>
      <c r="BA36" s="664"/>
      <c r="BB36" s="664"/>
      <c r="BC36" s="664"/>
      <c r="BD36" s="664"/>
      <c r="BE36" s="664"/>
      <c r="BF36" s="665"/>
      <c r="BG36" s="666" t="s">
        <v>317</v>
      </c>
      <c r="BH36" s="667"/>
      <c r="BI36" s="667"/>
      <c r="BJ36" s="667"/>
      <c r="BK36" s="667"/>
      <c r="BL36" s="667"/>
      <c r="BM36" s="667"/>
      <c r="BN36" s="667"/>
      <c r="BO36" s="667"/>
      <c r="BP36" s="667"/>
      <c r="BQ36" s="667"/>
      <c r="BR36" s="667"/>
      <c r="BS36" s="667"/>
      <c r="BT36" s="667"/>
      <c r="BU36" s="668"/>
      <c r="BV36" s="663">
        <v>20432</v>
      </c>
      <c r="BW36" s="664"/>
      <c r="BX36" s="664"/>
      <c r="BY36" s="664"/>
      <c r="BZ36" s="664"/>
      <c r="CA36" s="664"/>
      <c r="CB36" s="665"/>
      <c r="CD36" s="605" t="s">
        <v>318</v>
      </c>
      <c r="CE36" s="606"/>
      <c r="CF36" s="606"/>
      <c r="CG36" s="606"/>
      <c r="CH36" s="606"/>
      <c r="CI36" s="606"/>
      <c r="CJ36" s="606"/>
      <c r="CK36" s="606"/>
      <c r="CL36" s="606"/>
      <c r="CM36" s="606"/>
      <c r="CN36" s="606"/>
      <c r="CO36" s="606"/>
      <c r="CP36" s="606"/>
      <c r="CQ36" s="607"/>
      <c r="CR36" s="608">
        <v>989978</v>
      </c>
      <c r="CS36" s="609"/>
      <c r="CT36" s="609"/>
      <c r="CU36" s="609"/>
      <c r="CV36" s="609"/>
      <c r="CW36" s="609"/>
      <c r="CX36" s="609"/>
      <c r="CY36" s="610"/>
      <c r="CZ36" s="611">
        <v>17.5</v>
      </c>
      <c r="DA36" s="623"/>
      <c r="DB36" s="623"/>
      <c r="DC36" s="624"/>
      <c r="DD36" s="614">
        <v>644980</v>
      </c>
      <c r="DE36" s="609"/>
      <c r="DF36" s="609"/>
      <c r="DG36" s="609"/>
      <c r="DH36" s="609"/>
      <c r="DI36" s="609"/>
      <c r="DJ36" s="609"/>
      <c r="DK36" s="610"/>
      <c r="DL36" s="614">
        <v>425956</v>
      </c>
      <c r="DM36" s="609"/>
      <c r="DN36" s="609"/>
      <c r="DO36" s="609"/>
      <c r="DP36" s="609"/>
      <c r="DQ36" s="609"/>
      <c r="DR36" s="609"/>
      <c r="DS36" s="609"/>
      <c r="DT36" s="609"/>
      <c r="DU36" s="609"/>
      <c r="DV36" s="610"/>
      <c r="DW36" s="611">
        <v>13.7</v>
      </c>
      <c r="DX36" s="623"/>
      <c r="DY36" s="623"/>
      <c r="DZ36" s="623"/>
      <c r="EA36" s="623"/>
      <c r="EB36" s="623"/>
      <c r="EC36" s="635"/>
    </row>
    <row r="37" spans="2:133" ht="11.25" customHeight="1" x14ac:dyDescent="0.15">
      <c r="B37" s="605" t="s">
        <v>319</v>
      </c>
      <c r="C37" s="606"/>
      <c r="D37" s="606"/>
      <c r="E37" s="606"/>
      <c r="F37" s="606"/>
      <c r="G37" s="606"/>
      <c r="H37" s="606"/>
      <c r="I37" s="606"/>
      <c r="J37" s="606"/>
      <c r="K37" s="606"/>
      <c r="L37" s="606"/>
      <c r="M37" s="606"/>
      <c r="N37" s="606"/>
      <c r="O37" s="606"/>
      <c r="P37" s="606"/>
      <c r="Q37" s="607"/>
      <c r="R37" s="608">
        <v>425288</v>
      </c>
      <c r="S37" s="609"/>
      <c r="T37" s="609"/>
      <c r="U37" s="609"/>
      <c r="V37" s="609"/>
      <c r="W37" s="609"/>
      <c r="X37" s="609"/>
      <c r="Y37" s="610"/>
      <c r="Z37" s="646">
        <v>7.2</v>
      </c>
      <c r="AA37" s="646"/>
      <c r="AB37" s="646"/>
      <c r="AC37" s="646"/>
      <c r="AD37" s="647">
        <v>15670</v>
      </c>
      <c r="AE37" s="647"/>
      <c r="AF37" s="647"/>
      <c r="AG37" s="647"/>
      <c r="AH37" s="647"/>
      <c r="AI37" s="647"/>
      <c r="AJ37" s="647"/>
      <c r="AK37" s="647"/>
      <c r="AL37" s="611">
        <v>0.5</v>
      </c>
      <c r="AM37" s="612"/>
      <c r="AN37" s="612"/>
      <c r="AO37" s="648"/>
      <c r="AQ37" s="641" t="s">
        <v>320</v>
      </c>
      <c r="AR37" s="642"/>
      <c r="AS37" s="642"/>
      <c r="AT37" s="642"/>
      <c r="AU37" s="642"/>
      <c r="AV37" s="642"/>
      <c r="AW37" s="642"/>
      <c r="AX37" s="642"/>
      <c r="AY37" s="643"/>
      <c r="AZ37" s="608">
        <v>106351</v>
      </c>
      <c r="BA37" s="609"/>
      <c r="BB37" s="609"/>
      <c r="BC37" s="609"/>
      <c r="BD37" s="621"/>
      <c r="BE37" s="621"/>
      <c r="BF37" s="644"/>
      <c r="BG37" s="605" t="s">
        <v>321</v>
      </c>
      <c r="BH37" s="606"/>
      <c r="BI37" s="606"/>
      <c r="BJ37" s="606"/>
      <c r="BK37" s="606"/>
      <c r="BL37" s="606"/>
      <c r="BM37" s="606"/>
      <c r="BN37" s="606"/>
      <c r="BO37" s="606"/>
      <c r="BP37" s="606"/>
      <c r="BQ37" s="606"/>
      <c r="BR37" s="606"/>
      <c r="BS37" s="606"/>
      <c r="BT37" s="606"/>
      <c r="BU37" s="607"/>
      <c r="BV37" s="608">
        <v>4154</v>
      </c>
      <c r="BW37" s="609"/>
      <c r="BX37" s="609"/>
      <c r="BY37" s="609"/>
      <c r="BZ37" s="609"/>
      <c r="CA37" s="609"/>
      <c r="CB37" s="645"/>
      <c r="CD37" s="605" t="s">
        <v>322</v>
      </c>
      <c r="CE37" s="606"/>
      <c r="CF37" s="606"/>
      <c r="CG37" s="606"/>
      <c r="CH37" s="606"/>
      <c r="CI37" s="606"/>
      <c r="CJ37" s="606"/>
      <c r="CK37" s="606"/>
      <c r="CL37" s="606"/>
      <c r="CM37" s="606"/>
      <c r="CN37" s="606"/>
      <c r="CO37" s="606"/>
      <c r="CP37" s="606"/>
      <c r="CQ37" s="607"/>
      <c r="CR37" s="608">
        <v>450173</v>
      </c>
      <c r="CS37" s="621"/>
      <c r="CT37" s="621"/>
      <c r="CU37" s="621"/>
      <c r="CV37" s="621"/>
      <c r="CW37" s="621"/>
      <c r="CX37" s="621"/>
      <c r="CY37" s="622"/>
      <c r="CZ37" s="611">
        <v>7.9</v>
      </c>
      <c r="DA37" s="623"/>
      <c r="DB37" s="623"/>
      <c r="DC37" s="624"/>
      <c r="DD37" s="614">
        <v>301231</v>
      </c>
      <c r="DE37" s="621"/>
      <c r="DF37" s="621"/>
      <c r="DG37" s="621"/>
      <c r="DH37" s="621"/>
      <c r="DI37" s="621"/>
      <c r="DJ37" s="621"/>
      <c r="DK37" s="622"/>
      <c r="DL37" s="614">
        <v>300626</v>
      </c>
      <c r="DM37" s="621"/>
      <c r="DN37" s="621"/>
      <c r="DO37" s="621"/>
      <c r="DP37" s="621"/>
      <c r="DQ37" s="621"/>
      <c r="DR37" s="621"/>
      <c r="DS37" s="621"/>
      <c r="DT37" s="621"/>
      <c r="DU37" s="621"/>
      <c r="DV37" s="622"/>
      <c r="DW37" s="611">
        <v>9.6</v>
      </c>
      <c r="DX37" s="623"/>
      <c r="DY37" s="623"/>
      <c r="DZ37" s="623"/>
      <c r="EA37" s="623"/>
      <c r="EB37" s="623"/>
      <c r="EC37" s="635"/>
    </row>
    <row r="38" spans="2:133" ht="11.25" customHeight="1" x14ac:dyDescent="0.15">
      <c r="B38" s="605" t="s">
        <v>323</v>
      </c>
      <c r="C38" s="606"/>
      <c r="D38" s="606"/>
      <c r="E38" s="606"/>
      <c r="F38" s="606"/>
      <c r="G38" s="606"/>
      <c r="H38" s="606"/>
      <c r="I38" s="606"/>
      <c r="J38" s="606"/>
      <c r="K38" s="606"/>
      <c r="L38" s="606"/>
      <c r="M38" s="606"/>
      <c r="N38" s="606"/>
      <c r="O38" s="606"/>
      <c r="P38" s="606"/>
      <c r="Q38" s="607"/>
      <c r="R38" s="608">
        <v>318833</v>
      </c>
      <c r="S38" s="609"/>
      <c r="T38" s="609"/>
      <c r="U38" s="609"/>
      <c r="V38" s="609"/>
      <c r="W38" s="609"/>
      <c r="X38" s="609"/>
      <c r="Y38" s="610"/>
      <c r="Z38" s="646">
        <v>5.4</v>
      </c>
      <c r="AA38" s="646"/>
      <c r="AB38" s="646"/>
      <c r="AC38" s="646"/>
      <c r="AD38" s="647" t="s">
        <v>122</v>
      </c>
      <c r="AE38" s="647"/>
      <c r="AF38" s="647"/>
      <c r="AG38" s="647"/>
      <c r="AH38" s="647"/>
      <c r="AI38" s="647"/>
      <c r="AJ38" s="647"/>
      <c r="AK38" s="647"/>
      <c r="AL38" s="611" t="s">
        <v>122</v>
      </c>
      <c r="AM38" s="612"/>
      <c r="AN38" s="612"/>
      <c r="AO38" s="648"/>
      <c r="AQ38" s="641" t="s">
        <v>324</v>
      </c>
      <c r="AR38" s="642"/>
      <c r="AS38" s="642"/>
      <c r="AT38" s="642"/>
      <c r="AU38" s="642"/>
      <c r="AV38" s="642"/>
      <c r="AW38" s="642"/>
      <c r="AX38" s="642"/>
      <c r="AY38" s="643"/>
      <c r="AZ38" s="608">
        <v>63037</v>
      </c>
      <c r="BA38" s="609"/>
      <c r="BB38" s="609"/>
      <c r="BC38" s="609"/>
      <c r="BD38" s="621"/>
      <c r="BE38" s="621"/>
      <c r="BF38" s="644"/>
      <c r="BG38" s="605" t="s">
        <v>325</v>
      </c>
      <c r="BH38" s="606"/>
      <c r="BI38" s="606"/>
      <c r="BJ38" s="606"/>
      <c r="BK38" s="606"/>
      <c r="BL38" s="606"/>
      <c r="BM38" s="606"/>
      <c r="BN38" s="606"/>
      <c r="BO38" s="606"/>
      <c r="BP38" s="606"/>
      <c r="BQ38" s="606"/>
      <c r="BR38" s="606"/>
      <c r="BS38" s="606"/>
      <c r="BT38" s="606"/>
      <c r="BU38" s="607"/>
      <c r="BV38" s="608">
        <v>1004</v>
      </c>
      <c r="BW38" s="609"/>
      <c r="BX38" s="609"/>
      <c r="BY38" s="609"/>
      <c r="BZ38" s="609"/>
      <c r="CA38" s="609"/>
      <c r="CB38" s="645"/>
      <c r="CD38" s="605" t="s">
        <v>326</v>
      </c>
      <c r="CE38" s="606"/>
      <c r="CF38" s="606"/>
      <c r="CG38" s="606"/>
      <c r="CH38" s="606"/>
      <c r="CI38" s="606"/>
      <c r="CJ38" s="606"/>
      <c r="CK38" s="606"/>
      <c r="CL38" s="606"/>
      <c r="CM38" s="606"/>
      <c r="CN38" s="606"/>
      <c r="CO38" s="606"/>
      <c r="CP38" s="606"/>
      <c r="CQ38" s="607"/>
      <c r="CR38" s="608">
        <v>548309</v>
      </c>
      <c r="CS38" s="609"/>
      <c r="CT38" s="609"/>
      <c r="CU38" s="609"/>
      <c r="CV38" s="609"/>
      <c r="CW38" s="609"/>
      <c r="CX38" s="609"/>
      <c r="CY38" s="610"/>
      <c r="CZ38" s="611">
        <v>9.6999999999999993</v>
      </c>
      <c r="DA38" s="623"/>
      <c r="DB38" s="623"/>
      <c r="DC38" s="624"/>
      <c r="DD38" s="614">
        <v>467104</v>
      </c>
      <c r="DE38" s="609"/>
      <c r="DF38" s="609"/>
      <c r="DG38" s="609"/>
      <c r="DH38" s="609"/>
      <c r="DI38" s="609"/>
      <c r="DJ38" s="609"/>
      <c r="DK38" s="610"/>
      <c r="DL38" s="614">
        <v>453209</v>
      </c>
      <c r="DM38" s="609"/>
      <c r="DN38" s="609"/>
      <c r="DO38" s="609"/>
      <c r="DP38" s="609"/>
      <c r="DQ38" s="609"/>
      <c r="DR38" s="609"/>
      <c r="DS38" s="609"/>
      <c r="DT38" s="609"/>
      <c r="DU38" s="609"/>
      <c r="DV38" s="610"/>
      <c r="DW38" s="611">
        <v>14.5</v>
      </c>
      <c r="DX38" s="623"/>
      <c r="DY38" s="623"/>
      <c r="DZ38" s="623"/>
      <c r="EA38" s="623"/>
      <c r="EB38" s="623"/>
      <c r="EC38" s="635"/>
    </row>
    <row r="39" spans="2:133" ht="11.25" customHeight="1" x14ac:dyDescent="0.15">
      <c r="B39" s="605" t="s">
        <v>327</v>
      </c>
      <c r="C39" s="606"/>
      <c r="D39" s="606"/>
      <c r="E39" s="606"/>
      <c r="F39" s="606"/>
      <c r="G39" s="606"/>
      <c r="H39" s="606"/>
      <c r="I39" s="606"/>
      <c r="J39" s="606"/>
      <c r="K39" s="606"/>
      <c r="L39" s="606"/>
      <c r="M39" s="606"/>
      <c r="N39" s="606"/>
      <c r="O39" s="606"/>
      <c r="P39" s="606"/>
      <c r="Q39" s="607"/>
      <c r="R39" s="608" t="s">
        <v>122</v>
      </c>
      <c r="S39" s="609"/>
      <c r="T39" s="609"/>
      <c r="U39" s="609"/>
      <c r="V39" s="609"/>
      <c r="W39" s="609"/>
      <c r="X39" s="609"/>
      <c r="Y39" s="610"/>
      <c r="Z39" s="646" t="s">
        <v>122</v>
      </c>
      <c r="AA39" s="646"/>
      <c r="AB39" s="646"/>
      <c r="AC39" s="646"/>
      <c r="AD39" s="647" t="s">
        <v>122</v>
      </c>
      <c r="AE39" s="647"/>
      <c r="AF39" s="647"/>
      <c r="AG39" s="647"/>
      <c r="AH39" s="647"/>
      <c r="AI39" s="647"/>
      <c r="AJ39" s="647"/>
      <c r="AK39" s="647"/>
      <c r="AL39" s="611" t="s">
        <v>122</v>
      </c>
      <c r="AM39" s="612"/>
      <c r="AN39" s="612"/>
      <c r="AO39" s="648"/>
      <c r="AQ39" s="641" t="s">
        <v>328</v>
      </c>
      <c r="AR39" s="642"/>
      <c r="AS39" s="642"/>
      <c r="AT39" s="642"/>
      <c r="AU39" s="642"/>
      <c r="AV39" s="642"/>
      <c r="AW39" s="642"/>
      <c r="AX39" s="642"/>
      <c r="AY39" s="643"/>
      <c r="AZ39" s="608">
        <v>11976</v>
      </c>
      <c r="BA39" s="609"/>
      <c r="BB39" s="609"/>
      <c r="BC39" s="609"/>
      <c r="BD39" s="621"/>
      <c r="BE39" s="621"/>
      <c r="BF39" s="644"/>
      <c r="BG39" s="605" t="s">
        <v>329</v>
      </c>
      <c r="BH39" s="606"/>
      <c r="BI39" s="606"/>
      <c r="BJ39" s="606"/>
      <c r="BK39" s="606"/>
      <c r="BL39" s="606"/>
      <c r="BM39" s="606"/>
      <c r="BN39" s="606"/>
      <c r="BO39" s="606"/>
      <c r="BP39" s="606"/>
      <c r="BQ39" s="606"/>
      <c r="BR39" s="606"/>
      <c r="BS39" s="606"/>
      <c r="BT39" s="606"/>
      <c r="BU39" s="607"/>
      <c r="BV39" s="608">
        <v>1429</v>
      </c>
      <c r="BW39" s="609"/>
      <c r="BX39" s="609"/>
      <c r="BY39" s="609"/>
      <c r="BZ39" s="609"/>
      <c r="CA39" s="609"/>
      <c r="CB39" s="645"/>
      <c r="CD39" s="605" t="s">
        <v>330</v>
      </c>
      <c r="CE39" s="606"/>
      <c r="CF39" s="606"/>
      <c r="CG39" s="606"/>
      <c r="CH39" s="606"/>
      <c r="CI39" s="606"/>
      <c r="CJ39" s="606"/>
      <c r="CK39" s="606"/>
      <c r="CL39" s="606"/>
      <c r="CM39" s="606"/>
      <c r="CN39" s="606"/>
      <c r="CO39" s="606"/>
      <c r="CP39" s="606"/>
      <c r="CQ39" s="607"/>
      <c r="CR39" s="608">
        <v>133457</v>
      </c>
      <c r="CS39" s="621"/>
      <c r="CT39" s="621"/>
      <c r="CU39" s="621"/>
      <c r="CV39" s="621"/>
      <c r="CW39" s="621"/>
      <c r="CX39" s="621"/>
      <c r="CY39" s="622"/>
      <c r="CZ39" s="611">
        <v>2.4</v>
      </c>
      <c r="DA39" s="623"/>
      <c r="DB39" s="623"/>
      <c r="DC39" s="624"/>
      <c r="DD39" s="614">
        <v>18263</v>
      </c>
      <c r="DE39" s="621"/>
      <c r="DF39" s="621"/>
      <c r="DG39" s="621"/>
      <c r="DH39" s="621"/>
      <c r="DI39" s="621"/>
      <c r="DJ39" s="621"/>
      <c r="DK39" s="622"/>
      <c r="DL39" s="614" t="s">
        <v>122</v>
      </c>
      <c r="DM39" s="621"/>
      <c r="DN39" s="621"/>
      <c r="DO39" s="621"/>
      <c r="DP39" s="621"/>
      <c r="DQ39" s="621"/>
      <c r="DR39" s="621"/>
      <c r="DS39" s="621"/>
      <c r="DT39" s="621"/>
      <c r="DU39" s="621"/>
      <c r="DV39" s="622"/>
      <c r="DW39" s="611" t="s">
        <v>122</v>
      </c>
      <c r="DX39" s="623"/>
      <c r="DY39" s="623"/>
      <c r="DZ39" s="623"/>
      <c r="EA39" s="623"/>
      <c r="EB39" s="623"/>
      <c r="EC39" s="635"/>
    </row>
    <row r="40" spans="2:133" ht="11.25" customHeight="1" x14ac:dyDescent="0.15">
      <c r="B40" s="605" t="s">
        <v>331</v>
      </c>
      <c r="C40" s="606"/>
      <c r="D40" s="606"/>
      <c r="E40" s="606"/>
      <c r="F40" s="606"/>
      <c r="G40" s="606"/>
      <c r="H40" s="606"/>
      <c r="I40" s="606"/>
      <c r="J40" s="606"/>
      <c r="K40" s="606"/>
      <c r="L40" s="606"/>
      <c r="M40" s="606"/>
      <c r="N40" s="606"/>
      <c r="O40" s="606"/>
      <c r="P40" s="606"/>
      <c r="Q40" s="607"/>
      <c r="R40" s="608">
        <v>8033</v>
      </c>
      <c r="S40" s="609"/>
      <c r="T40" s="609"/>
      <c r="U40" s="609"/>
      <c r="V40" s="609"/>
      <c r="W40" s="609"/>
      <c r="X40" s="609"/>
      <c r="Y40" s="610"/>
      <c r="Z40" s="646">
        <v>0.1</v>
      </c>
      <c r="AA40" s="646"/>
      <c r="AB40" s="646"/>
      <c r="AC40" s="646"/>
      <c r="AD40" s="647" t="s">
        <v>122</v>
      </c>
      <c r="AE40" s="647"/>
      <c r="AF40" s="647"/>
      <c r="AG40" s="647"/>
      <c r="AH40" s="647"/>
      <c r="AI40" s="647"/>
      <c r="AJ40" s="647"/>
      <c r="AK40" s="647"/>
      <c r="AL40" s="611" t="s">
        <v>122</v>
      </c>
      <c r="AM40" s="612"/>
      <c r="AN40" s="612"/>
      <c r="AO40" s="648"/>
      <c r="AQ40" s="641" t="s">
        <v>332</v>
      </c>
      <c r="AR40" s="642"/>
      <c r="AS40" s="642"/>
      <c r="AT40" s="642"/>
      <c r="AU40" s="642"/>
      <c r="AV40" s="642"/>
      <c r="AW40" s="642"/>
      <c r="AX40" s="642"/>
      <c r="AY40" s="643"/>
      <c r="AZ40" s="608" t="s">
        <v>122</v>
      </c>
      <c r="BA40" s="609"/>
      <c r="BB40" s="609"/>
      <c r="BC40" s="609"/>
      <c r="BD40" s="621"/>
      <c r="BE40" s="621"/>
      <c r="BF40" s="644"/>
      <c r="BG40" s="649" t="s">
        <v>333</v>
      </c>
      <c r="BH40" s="650"/>
      <c r="BI40" s="650"/>
      <c r="BJ40" s="650"/>
      <c r="BK40" s="650"/>
      <c r="BL40" s="202"/>
      <c r="BM40" s="606" t="s">
        <v>334</v>
      </c>
      <c r="BN40" s="606"/>
      <c r="BO40" s="606"/>
      <c r="BP40" s="606"/>
      <c r="BQ40" s="606"/>
      <c r="BR40" s="606"/>
      <c r="BS40" s="606"/>
      <c r="BT40" s="606"/>
      <c r="BU40" s="607"/>
      <c r="BV40" s="608">
        <v>101</v>
      </c>
      <c r="BW40" s="609"/>
      <c r="BX40" s="609"/>
      <c r="BY40" s="609"/>
      <c r="BZ40" s="609"/>
      <c r="CA40" s="609"/>
      <c r="CB40" s="645"/>
      <c r="CD40" s="605" t="s">
        <v>335</v>
      </c>
      <c r="CE40" s="606"/>
      <c r="CF40" s="606"/>
      <c r="CG40" s="606"/>
      <c r="CH40" s="606"/>
      <c r="CI40" s="606"/>
      <c r="CJ40" s="606"/>
      <c r="CK40" s="606"/>
      <c r="CL40" s="606"/>
      <c r="CM40" s="606"/>
      <c r="CN40" s="606"/>
      <c r="CO40" s="606"/>
      <c r="CP40" s="606"/>
      <c r="CQ40" s="607"/>
      <c r="CR40" s="608">
        <v>97166</v>
      </c>
      <c r="CS40" s="609"/>
      <c r="CT40" s="609"/>
      <c r="CU40" s="609"/>
      <c r="CV40" s="609"/>
      <c r="CW40" s="609"/>
      <c r="CX40" s="609"/>
      <c r="CY40" s="610"/>
      <c r="CZ40" s="611">
        <v>1.7</v>
      </c>
      <c r="DA40" s="623"/>
      <c r="DB40" s="623"/>
      <c r="DC40" s="624"/>
      <c r="DD40" s="614">
        <v>32476</v>
      </c>
      <c r="DE40" s="609"/>
      <c r="DF40" s="609"/>
      <c r="DG40" s="609"/>
      <c r="DH40" s="609"/>
      <c r="DI40" s="609"/>
      <c r="DJ40" s="609"/>
      <c r="DK40" s="610"/>
      <c r="DL40" s="614" t="s">
        <v>122</v>
      </c>
      <c r="DM40" s="609"/>
      <c r="DN40" s="609"/>
      <c r="DO40" s="609"/>
      <c r="DP40" s="609"/>
      <c r="DQ40" s="609"/>
      <c r="DR40" s="609"/>
      <c r="DS40" s="609"/>
      <c r="DT40" s="609"/>
      <c r="DU40" s="609"/>
      <c r="DV40" s="610"/>
      <c r="DW40" s="611" t="s">
        <v>122</v>
      </c>
      <c r="DX40" s="623"/>
      <c r="DY40" s="623"/>
      <c r="DZ40" s="623"/>
      <c r="EA40" s="623"/>
      <c r="EB40" s="623"/>
      <c r="EC40" s="635"/>
    </row>
    <row r="41" spans="2:133" ht="11.25" customHeight="1" x14ac:dyDescent="0.15">
      <c r="B41" s="589" t="s">
        <v>336</v>
      </c>
      <c r="C41" s="590"/>
      <c r="D41" s="590"/>
      <c r="E41" s="590"/>
      <c r="F41" s="590"/>
      <c r="G41" s="590"/>
      <c r="H41" s="590"/>
      <c r="I41" s="590"/>
      <c r="J41" s="590"/>
      <c r="K41" s="590"/>
      <c r="L41" s="590"/>
      <c r="M41" s="590"/>
      <c r="N41" s="590"/>
      <c r="O41" s="590"/>
      <c r="P41" s="590"/>
      <c r="Q41" s="591"/>
      <c r="R41" s="592">
        <v>5878634</v>
      </c>
      <c r="S41" s="633"/>
      <c r="T41" s="633"/>
      <c r="U41" s="633"/>
      <c r="V41" s="633"/>
      <c r="W41" s="633"/>
      <c r="X41" s="633"/>
      <c r="Y41" s="636"/>
      <c r="Z41" s="637">
        <v>100</v>
      </c>
      <c r="AA41" s="637"/>
      <c r="AB41" s="637"/>
      <c r="AC41" s="637"/>
      <c r="AD41" s="638">
        <v>3111665</v>
      </c>
      <c r="AE41" s="638"/>
      <c r="AF41" s="638"/>
      <c r="AG41" s="638"/>
      <c r="AH41" s="638"/>
      <c r="AI41" s="638"/>
      <c r="AJ41" s="638"/>
      <c r="AK41" s="638"/>
      <c r="AL41" s="595">
        <v>100</v>
      </c>
      <c r="AM41" s="639"/>
      <c r="AN41" s="639"/>
      <c r="AO41" s="640"/>
      <c r="AQ41" s="641" t="s">
        <v>337</v>
      </c>
      <c r="AR41" s="642"/>
      <c r="AS41" s="642"/>
      <c r="AT41" s="642"/>
      <c r="AU41" s="642"/>
      <c r="AV41" s="642"/>
      <c r="AW41" s="642"/>
      <c r="AX41" s="642"/>
      <c r="AY41" s="643"/>
      <c r="AZ41" s="608">
        <v>99060</v>
      </c>
      <c r="BA41" s="609"/>
      <c r="BB41" s="609"/>
      <c r="BC41" s="609"/>
      <c r="BD41" s="621"/>
      <c r="BE41" s="621"/>
      <c r="BF41" s="644"/>
      <c r="BG41" s="649"/>
      <c r="BH41" s="650"/>
      <c r="BI41" s="650"/>
      <c r="BJ41" s="650"/>
      <c r="BK41" s="650"/>
      <c r="BL41" s="202"/>
      <c r="BM41" s="606" t="s">
        <v>338</v>
      </c>
      <c r="BN41" s="606"/>
      <c r="BO41" s="606"/>
      <c r="BP41" s="606"/>
      <c r="BQ41" s="606"/>
      <c r="BR41" s="606"/>
      <c r="BS41" s="606"/>
      <c r="BT41" s="606"/>
      <c r="BU41" s="607"/>
      <c r="BV41" s="608" t="s">
        <v>122</v>
      </c>
      <c r="BW41" s="609"/>
      <c r="BX41" s="609"/>
      <c r="BY41" s="609"/>
      <c r="BZ41" s="609"/>
      <c r="CA41" s="609"/>
      <c r="CB41" s="645"/>
      <c r="CD41" s="605" t="s">
        <v>339</v>
      </c>
      <c r="CE41" s="606"/>
      <c r="CF41" s="606"/>
      <c r="CG41" s="606"/>
      <c r="CH41" s="606"/>
      <c r="CI41" s="606"/>
      <c r="CJ41" s="606"/>
      <c r="CK41" s="606"/>
      <c r="CL41" s="606"/>
      <c r="CM41" s="606"/>
      <c r="CN41" s="606"/>
      <c r="CO41" s="606"/>
      <c r="CP41" s="606"/>
      <c r="CQ41" s="607"/>
      <c r="CR41" s="608" t="s">
        <v>122</v>
      </c>
      <c r="CS41" s="621"/>
      <c r="CT41" s="621"/>
      <c r="CU41" s="621"/>
      <c r="CV41" s="621"/>
      <c r="CW41" s="621"/>
      <c r="CX41" s="621"/>
      <c r="CY41" s="622"/>
      <c r="CZ41" s="611" t="s">
        <v>122</v>
      </c>
      <c r="DA41" s="623"/>
      <c r="DB41" s="623"/>
      <c r="DC41" s="624"/>
      <c r="DD41" s="614" t="s">
        <v>122</v>
      </c>
      <c r="DE41" s="621"/>
      <c r="DF41" s="621"/>
      <c r="DG41" s="621"/>
      <c r="DH41" s="621"/>
      <c r="DI41" s="621"/>
      <c r="DJ41" s="621"/>
      <c r="DK41" s="622"/>
      <c r="DL41" s="615"/>
      <c r="DM41" s="616"/>
      <c r="DN41" s="616"/>
      <c r="DO41" s="616"/>
      <c r="DP41" s="616"/>
      <c r="DQ41" s="616"/>
      <c r="DR41" s="616"/>
      <c r="DS41" s="616"/>
      <c r="DT41" s="616"/>
      <c r="DU41" s="616"/>
      <c r="DV41" s="617"/>
      <c r="DW41" s="618"/>
      <c r="DX41" s="619"/>
      <c r="DY41" s="619"/>
      <c r="DZ41" s="619"/>
      <c r="EA41" s="619"/>
      <c r="EB41" s="619"/>
      <c r="EC41" s="620"/>
    </row>
    <row r="42" spans="2:133" ht="11.25" customHeight="1" x14ac:dyDescent="0.15">
      <c r="AQ42" s="653" t="s">
        <v>340</v>
      </c>
      <c r="AR42" s="654"/>
      <c r="AS42" s="654"/>
      <c r="AT42" s="654"/>
      <c r="AU42" s="654"/>
      <c r="AV42" s="654"/>
      <c r="AW42" s="654"/>
      <c r="AX42" s="654"/>
      <c r="AY42" s="655"/>
      <c r="AZ42" s="592">
        <v>437273</v>
      </c>
      <c r="BA42" s="633"/>
      <c r="BB42" s="633"/>
      <c r="BC42" s="633"/>
      <c r="BD42" s="593"/>
      <c r="BE42" s="593"/>
      <c r="BF42" s="656"/>
      <c r="BG42" s="651"/>
      <c r="BH42" s="652"/>
      <c r="BI42" s="652"/>
      <c r="BJ42" s="652"/>
      <c r="BK42" s="652"/>
      <c r="BL42" s="203"/>
      <c r="BM42" s="590" t="s">
        <v>341</v>
      </c>
      <c r="BN42" s="590"/>
      <c r="BO42" s="590"/>
      <c r="BP42" s="590"/>
      <c r="BQ42" s="590"/>
      <c r="BR42" s="590"/>
      <c r="BS42" s="590"/>
      <c r="BT42" s="590"/>
      <c r="BU42" s="591"/>
      <c r="BV42" s="592">
        <v>439</v>
      </c>
      <c r="BW42" s="633"/>
      <c r="BX42" s="633"/>
      <c r="BY42" s="633"/>
      <c r="BZ42" s="633"/>
      <c r="CA42" s="633"/>
      <c r="CB42" s="634"/>
      <c r="CD42" s="605" t="s">
        <v>342</v>
      </c>
      <c r="CE42" s="606"/>
      <c r="CF42" s="606"/>
      <c r="CG42" s="606"/>
      <c r="CH42" s="606"/>
      <c r="CI42" s="606"/>
      <c r="CJ42" s="606"/>
      <c r="CK42" s="606"/>
      <c r="CL42" s="606"/>
      <c r="CM42" s="606"/>
      <c r="CN42" s="606"/>
      <c r="CO42" s="606"/>
      <c r="CP42" s="606"/>
      <c r="CQ42" s="607"/>
      <c r="CR42" s="608">
        <v>406509</v>
      </c>
      <c r="CS42" s="621"/>
      <c r="CT42" s="621"/>
      <c r="CU42" s="621"/>
      <c r="CV42" s="621"/>
      <c r="CW42" s="621"/>
      <c r="CX42" s="621"/>
      <c r="CY42" s="622"/>
      <c r="CZ42" s="611">
        <v>7.2</v>
      </c>
      <c r="DA42" s="623"/>
      <c r="DB42" s="623"/>
      <c r="DC42" s="624"/>
      <c r="DD42" s="614">
        <v>91748</v>
      </c>
      <c r="DE42" s="621"/>
      <c r="DF42" s="621"/>
      <c r="DG42" s="621"/>
      <c r="DH42" s="621"/>
      <c r="DI42" s="621"/>
      <c r="DJ42" s="621"/>
      <c r="DK42" s="622"/>
      <c r="DL42" s="615"/>
      <c r="DM42" s="616"/>
      <c r="DN42" s="616"/>
      <c r="DO42" s="616"/>
      <c r="DP42" s="616"/>
      <c r="DQ42" s="616"/>
      <c r="DR42" s="616"/>
      <c r="DS42" s="616"/>
      <c r="DT42" s="616"/>
      <c r="DU42" s="616"/>
      <c r="DV42" s="617"/>
      <c r="DW42" s="618"/>
      <c r="DX42" s="619"/>
      <c r="DY42" s="619"/>
      <c r="DZ42" s="619"/>
      <c r="EA42" s="619"/>
      <c r="EB42" s="619"/>
      <c r="EC42" s="620"/>
    </row>
    <row r="43" spans="2:133" ht="11.25" customHeight="1" x14ac:dyDescent="0.15">
      <c r="B43" s="196" t="s">
        <v>343</v>
      </c>
      <c r="CD43" s="605" t="s">
        <v>344</v>
      </c>
      <c r="CE43" s="606"/>
      <c r="CF43" s="606"/>
      <c r="CG43" s="606"/>
      <c r="CH43" s="606"/>
      <c r="CI43" s="606"/>
      <c r="CJ43" s="606"/>
      <c r="CK43" s="606"/>
      <c r="CL43" s="606"/>
      <c r="CM43" s="606"/>
      <c r="CN43" s="606"/>
      <c r="CO43" s="606"/>
      <c r="CP43" s="606"/>
      <c r="CQ43" s="607"/>
      <c r="CR43" s="608" t="s">
        <v>122</v>
      </c>
      <c r="CS43" s="621"/>
      <c r="CT43" s="621"/>
      <c r="CU43" s="621"/>
      <c r="CV43" s="621"/>
      <c r="CW43" s="621"/>
      <c r="CX43" s="621"/>
      <c r="CY43" s="622"/>
      <c r="CZ43" s="611" t="s">
        <v>122</v>
      </c>
      <c r="DA43" s="623"/>
      <c r="DB43" s="623"/>
      <c r="DC43" s="624"/>
      <c r="DD43" s="614" t="s">
        <v>122</v>
      </c>
      <c r="DE43" s="621"/>
      <c r="DF43" s="621"/>
      <c r="DG43" s="621"/>
      <c r="DH43" s="621"/>
      <c r="DI43" s="621"/>
      <c r="DJ43" s="621"/>
      <c r="DK43" s="622"/>
      <c r="DL43" s="615"/>
      <c r="DM43" s="616"/>
      <c r="DN43" s="616"/>
      <c r="DO43" s="616"/>
      <c r="DP43" s="616"/>
      <c r="DQ43" s="616"/>
      <c r="DR43" s="616"/>
      <c r="DS43" s="616"/>
      <c r="DT43" s="616"/>
      <c r="DU43" s="616"/>
      <c r="DV43" s="617"/>
      <c r="DW43" s="618"/>
      <c r="DX43" s="619"/>
      <c r="DY43" s="619"/>
      <c r="DZ43" s="619"/>
      <c r="EA43" s="619"/>
      <c r="EB43" s="619"/>
      <c r="EC43" s="620"/>
    </row>
    <row r="44" spans="2:133" ht="11.25" customHeight="1" x14ac:dyDescent="0.15">
      <c r="B44" s="625" t="s">
        <v>345</v>
      </c>
      <c r="C44" s="625"/>
      <c r="D44" s="625"/>
      <c r="E44" s="625"/>
      <c r="F44" s="625"/>
      <c r="G44" s="625"/>
      <c r="H44" s="625"/>
      <c r="I44" s="625"/>
      <c r="J44" s="625"/>
      <c r="K44" s="625"/>
      <c r="L44" s="625"/>
      <c r="M44" s="625"/>
      <c r="N44" s="625"/>
      <c r="O44" s="625"/>
      <c r="P44" s="625"/>
      <c r="Q44" s="625"/>
      <c r="R44" s="625"/>
      <c r="S44" s="625"/>
      <c r="T44" s="625"/>
      <c r="U44" s="625"/>
      <c r="V44" s="625"/>
      <c r="W44" s="625"/>
      <c r="X44" s="625"/>
      <c r="Y44" s="625"/>
      <c r="Z44" s="625"/>
      <c r="AA44" s="625"/>
      <c r="AB44" s="625"/>
      <c r="AC44" s="625"/>
      <c r="AD44" s="625"/>
      <c r="AE44" s="625"/>
      <c r="AF44" s="625"/>
      <c r="AG44" s="625"/>
      <c r="AH44" s="625"/>
      <c r="AI44" s="625"/>
      <c r="AJ44" s="625"/>
      <c r="AK44" s="625"/>
      <c r="AL44" s="625"/>
      <c r="AM44" s="625"/>
      <c r="AN44" s="625"/>
      <c r="AO44" s="625"/>
      <c r="AP44" s="625"/>
      <c r="AQ44" s="625"/>
      <c r="AR44" s="625"/>
      <c r="AS44" s="625"/>
      <c r="AT44" s="625"/>
      <c r="AU44" s="625"/>
      <c r="AV44" s="625"/>
      <c r="AW44" s="625"/>
      <c r="AX44" s="625"/>
      <c r="AY44" s="625"/>
      <c r="AZ44" s="625"/>
      <c r="BA44" s="625"/>
      <c r="BB44" s="625"/>
      <c r="BC44" s="625"/>
      <c r="BD44" s="625"/>
      <c r="BE44" s="625"/>
      <c r="BF44" s="625"/>
      <c r="BG44" s="625"/>
      <c r="BH44" s="625"/>
      <c r="BI44" s="625"/>
      <c r="BJ44" s="625"/>
      <c r="BK44" s="625"/>
      <c r="BL44" s="625"/>
      <c r="BM44" s="625"/>
      <c r="BN44" s="625"/>
      <c r="BO44" s="625"/>
      <c r="BP44" s="625"/>
      <c r="BQ44" s="625"/>
      <c r="BR44" s="625"/>
      <c r="BS44" s="625"/>
      <c r="BT44" s="625"/>
      <c r="BU44" s="625"/>
      <c r="BV44" s="625"/>
      <c r="BW44" s="625"/>
      <c r="BX44" s="625"/>
      <c r="BY44" s="625"/>
      <c r="BZ44" s="625"/>
      <c r="CA44" s="625"/>
      <c r="CB44" s="625"/>
      <c r="CC44" s="626"/>
      <c r="CD44" s="627" t="s">
        <v>293</v>
      </c>
      <c r="CE44" s="628"/>
      <c r="CF44" s="605" t="s">
        <v>346</v>
      </c>
      <c r="CG44" s="606"/>
      <c r="CH44" s="606"/>
      <c r="CI44" s="606"/>
      <c r="CJ44" s="606"/>
      <c r="CK44" s="606"/>
      <c r="CL44" s="606"/>
      <c r="CM44" s="606"/>
      <c r="CN44" s="606"/>
      <c r="CO44" s="606"/>
      <c r="CP44" s="606"/>
      <c r="CQ44" s="607"/>
      <c r="CR44" s="608">
        <v>406509</v>
      </c>
      <c r="CS44" s="609"/>
      <c r="CT44" s="609"/>
      <c r="CU44" s="609"/>
      <c r="CV44" s="609"/>
      <c r="CW44" s="609"/>
      <c r="CX44" s="609"/>
      <c r="CY44" s="610"/>
      <c r="CZ44" s="611">
        <v>7.2</v>
      </c>
      <c r="DA44" s="612"/>
      <c r="DB44" s="612"/>
      <c r="DC44" s="613"/>
      <c r="DD44" s="614">
        <v>91748</v>
      </c>
      <c r="DE44" s="609"/>
      <c r="DF44" s="609"/>
      <c r="DG44" s="609"/>
      <c r="DH44" s="609"/>
      <c r="DI44" s="609"/>
      <c r="DJ44" s="609"/>
      <c r="DK44" s="610"/>
      <c r="DL44" s="615"/>
      <c r="DM44" s="616"/>
      <c r="DN44" s="616"/>
      <c r="DO44" s="616"/>
      <c r="DP44" s="616"/>
      <c r="DQ44" s="616"/>
      <c r="DR44" s="616"/>
      <c r="DS44" s="616"/>
      <c r="DT44" s="616"/>
      <c r="DU44" s="616"/>
      <c r="DV44" s="617"/>
      <c r="DW44" s="618"/>
      <c r="DX44" s="619"/>
      <c r="DY44" s="619"/>
      <c r="DZ44" s="619"/>
      <c r="EA44" s="619"/>
      <c r="EB44" s="619"/>
      <c r="EC44" s="620"/>
    </row>
    <row r="45" spans="2:133" ht="11.25" customHeight="1" x14ac:dyDescent="0.15">
      <c r="B45" s="625" t="s">
        <v>347</v>
      </c>
      <c r="C45" s="625"/>
      <c r="D45" s="625"/>
      <c r="E45" s="625"/>
      <c r="F45" s="625"/>
      <c r="G45" s="625"/>
      <c r="H45" s="625"/>
      <c r="I45" s="625"/>
      <c r="J45" s="625"/>
      <c r="K45" s="625"/>
      <c r="L45" s="625"/>
      <c r="M45" s="625"/>
      <c r="N45" s="625"/>
      <c r="O45" s="625"/>
      <c r="P45" s="625"/>
      <c r="Q45" s="625"/>
      <c r="R45" s="625"/>
      <c r="S45" s="625"/>
      <c r="T45" s="625"/>
      <c r="U45" s="625"/>
      <c r="V45" s="625"/>
      <c r="W45" s="625"/>
      <c r="X45" s="625"/>
      <c r="Y45" s="625"/>
      <c r="Z45" s="625"/>
      <c r="AA45" s="625"/>
      <c r="AB45" s="625"/>
      <c r="AC45" s="625"/>
      <c r="AD45" s="625"/>
      <c r="AE45" s="625"/>
      <c r="AF45" s="625"/>
      <c r="AG45" s="625"/>
      <c r="AH45" s="625"/>
      <c r="AI45" s="625"/>
      <c r="AJ45" s="625"/>
      <c r="AK45" s="625"/>
      <c r="AL45" s="625"/>
      <c r="AM45" s="625"/>
      <c r="AN45" s="625"/>
      <c r="AO45" s="625"/>
      <c r="AP45" s="625"/>
      <c r="AQ45" s="625"/>
      <c r="AR45" s="625"/>
      <c r="AS45" s="625"/>
      <c r="AT45" s="625"/>
      <c r="AU45" s="625"/>
      <c r="AV45" s="625"/>
      <c r="AW45" s="625"/>
      <c r="AX45" s="625"/>
      <c r="AY45" s="625"/>
      <c r="AZ45" s="625"/>
      <c r="BA45" s="625"/>
      <c r="BB45" s="625"/>
      <c r="BC45" s="625"/>
      <c r="BD45" s="625"/>
      <c r="BE45" s="625"/>
      <c r="BF45" s="625"/>
      <c r="BG45" s="625"/>
      <c r="BH45" s="625"/>
      <c r="BI45" s="625"/>
      <c r="BJ45" s="625"/>
      <c r="BK45" s="625"/>
      <c r="BL45" s="625"/>
      <c r="BM45" s="625"/>
      <c r="BN45" s="625"/>
      <c r="BO45" s="625"/>
      <c r="BP45" s="625"/>
      <c r="BQ45" s="625"/>
      <c r="BR45" s="625"/>
      <c r="BS45" s="625"/>
      <c r="BT45" s="625"/>
      <c r="BU45" s="625"/>
      <c r="BV45" s="625"/>
      <c r="BW45" s="625"/>
      <c r="BX45" s="625"/>
      <c r="BY45" s="625"/>
      <c r="BZ45" s="625"/>
      <c r="CA45" s="625"/>
      <c r="CB45" s="625"/>
      <c r="CC45" s="626"/>
      <c r="CD45" s="629"/>
      <c r="CE45" s="630"/>
      <c r="CF45" s="605" t="s">
        <v>348</v>
      </c>
      <c r="CG45" s="606"/>
      <c r="CH45" s="606"/>
      <c r="CI45" s="606"/>
      <c r="CJ45" s="606"/>
      <c r="CK45" s="606"/>
      <c r="CL45" s="606"/>
      <c r="CM45" s="606"/>
      <c r="CN45" s="606"/>
      <c r="CO45" s="606"/>
      <c r="CP45" s="606"/>
      <c r="CQ45" s="607"/>
      <c r="CR45" s="608">
        <v>141009</v>
      </c>
      <c r="CS45" s="621"/>
      <c r="CT45" s="621"/>
      <c r="CU45" s="621"/>
      <c r="CV45" s="621"/>
      <c r="CW45" s="621"/>
      <c r="CX45" s="621"/>
      <c r="CY45" s="622"/>
      <c r="CZ45" s="611">
        <v>2.5</v>
      </c>
      <c r="DA45" s="623"/>
      <c r="DB45" s="623"/>
      <c r="DC45" s="624"/>
      <c r="DD45" s="614">
        <v>12169</v>
      </c>
      <c r="DE45" s="621"/>
      <c r="DF45" s="621"/>
      <c r="DG45" s="621"/>
      <c r="DH45" s="621"/>
      <c r="DI45" s="621"/>
      <c r="DJ45" s="621"/>
      <c r="DK45" s="622"/>
      <c r="DL45" s="615"/>
      <c r="DM45" s="616"/>
      <c r="DN45" s="616"/>
      <c r="DO45" s="616"/>
      <c r="DP45" s="616"/>
      <c r="DQ45" s="616"/>
      <c r="DR45" s="616"/>
      <c r="DS45" s="616"/>
      <c r="DT45" s="616"/>
      <c r="DU45" s="616"/>
      <c r="DV45" s="617"/>
      <c r="DW45" s="618"/>
      <c r="DX45" s="619"/>
      <c r="DY45" s="619"/>
      <c r="DZ45" s="619"/>
      <c r="EA45" s="619"/>
      <c r="EB45" s="619"/>
      <c r="EC45" s="620"/>
    </row>
    <row r="46" spans="2:133" ht="11.25" customHeight="1" x14ac:dyDescent="0.15">
      <c r="B46" s="207"/>
      <c r="CD46" s="629"/>
      <c r="CE46" s="630"/>
      <c r="CF46" s="605" t="s">
        <v>349</v>
      </c>
      <c r="CG46" s="606"/>
      <c r="CH46" s="606"/>
      <c r="CI46" s="606"/>
      <c r="CJ46" s="606"/>
      <c r="CK46" s="606"/>
      <c r="CL46" s="606"/>
      <c r="CM46" s="606"/>
      <c r="CN46" s="606"/>
      <c r="CO46" s="606"/>
      <c r="CP46" s="606"/>
      <c r="CQ46" s="607"/>
      <c r="CR46" s="608">
        <v>265500</v>
      </c>
      <c r="CS46" s="609"/>
      <c r="CT46" s="609"/>
      <c r="CU46" s="609"/>
      <c r="CV46" s="609"/>
      <c r="CW46" s="609"/>
      <c r="CX46" s="609"/>
      <c r="CY46" s="610"/>
      <c r="CZ46" s="611">
        <v>4.7</v>
      </c>
      <c r="DA46" s="612"/>
      <c r="DB46" s="612"/>
      <c r="DC46" s="613"/>
      <c r="DD46" s="614">
        <v>79579</v>
      </c>
      <c r="DE46" s="609"/>
      <c r="DF46" s="609"/>
      <c r="DG46" s="609"/>
      <c r="DH46" s="609"/>
      <c r="DI46" s="609"/>
      <c r="DJ46" s="609"/>
      <c r="DK46" s="610"/>
      <c r="DL46" s="615"/>
      <c r="DM46" s="616"/>
      <c r="DN46" s="616"/>
      <c r="DO46" s="616"/>
      <c r="DP46" s="616"/>
      <c r="DQ46" s="616"/>
      <c r="DR46" s="616"/>
      <c r="DS46" s="616"/>
      <c r="DT46" s="616"/>
      <c r="DU46" s="616"/>
      <c r="DV46" s="617"/>
      <c r="DW46" s="618"/>
      <c r="DX46" s="619"/>
      <c r="DY46" s="619"/>
      <c r="DZ46" s="619"/>
      <c r="EA46" s="619"/>
      <c r="EB46" s="619"/>
      <c r="EC46" s="620"/>
    </row>
    <row r="47" spans="2:133" ht="11.25" customHeight="1" x14ac:dyDescent="0.15">
      <c r="B47" s="207"/>
      <c r="CD47" s="629"/>
      <c r="CE47" s="630"/>
      <c r="CF47" s="605" t="s">
        <v>350</v>
      </c>
      <c r="CG47" s="606"/>
      <c r="CH47" s="606"/>
      <c r="CI47" s="606"/>
      <c r="CJ47" s="606"/>
      <c r="CK47" s="606"/>
      <c r="CL47" s="606"/>
      <c r="CM47" s="606"/>
      <c r="CN47" s="606"/>
      <c r="CO47" s="606"/>
      <c r="CP47" s="606"/>
      <c r="CQ47" s="607"/>
      <c r="CR47" s="608" t="s">
        <v>122</v>
      </c>
      <c r="CS47" s="621"/>
      <c r="CT47" s="621"/>
      <c r="CU47" s="621"/>
      <c r="CV47" s="621"/>
      <c r="CW47" s="621"/>
      <c r="CX47" s="621"/>
      <c r="CY47" s="622"/>
      <c r="CZ47" s="611" t="s">
        <v>122</v>
      </c>
      <c r="DA47" s="623"/>
      <c r="DB47" s="623"/>
      <c r="DC47" s="624"/>
      <c r="DD47" s="614" t="s">
        <v>122</v>
      </c>
      <c r="DE47" s="621"/>
      <c r="DF47" s="621"/>
      <c r="DG47" s="621"/>
      <c r="DH47" s="621"/>
      <c r="DI47" s="621"/>
      <c r="DJ47" s="621"/>
      <c r="DK47" s="622"/>
      <c r="DL47" s="615"/>
      <c r="DM47" s="616"/>
      <c r="DN47" s="616"/>
      <c r="DO47" s="616"/>
      <c r="DP47" s="616"/>
      <c r="DQ47" s="616"/>
      <c r="DR47" s="616"/>
      <c r="DS47" s="616"/>
      <c r="DT47" s="616"/>
      <c r="DU47" s="616"/>
      <c r="DV47" s="617"/>
      <c r="DW47" s="618"/>
      <c r="DX47" s="619"/>
      <c r="DY47" s="619"/>
      <c r="DZ47" s="619"/>
      <c r="EA47" s="619"/>
      <c r="EB47" s="619"/>
      <c r="EC47" s="620"/>
    </row>
    <row r="48" spans="2:133" x14ac:dyDescent="0.15">
      <c r="B48" s="207"/>
      <c r="CD48" s="631"/>
      <c r="CE48" s="632"/>
      <c r="CF48" s="605" t="s">
        <v>351</v>
      </c>
      <c r="CG48" s="606"/>
      <c r="CH48" s="606"/>
      <c r="CI48" s="606"/>
      <c r="CJ48" s="606"/>
      <c r="CK48" s="606"/>
      <c r="CL48" s="606"/>
      <c r="CM48" s="606"/>
      <c r="CN48" s="606"/>
      <c r="CO48" s="606"/>
      <c r="CP48" s="606"/>
      <c r="CQ48" s="607"/>
      <c r="CR48" s="608" t="s">
        <v>122</v>
      </c>
      <c r="CS48" s="609"/>
      <c r="CT48" s="609"/>
      <c r="CU48" s="609"/>
      <c r="CV48" s="609"/>
      <c r="CW48" s="609"/>
      <c r="CX48" s="609"/>
      <c r="CY48" s="610"/>
      <c r="CZ48" s="611" t="s">
        <v>122</v>
      </c>
      <c r="DA48" s="612"/>
      <c r="DB48" s="612"/>
      <c r="DC48" s="613"/>
      <c r="DD48" s="614" t="s">
        <v>122</v>
      </c>
      <c r="DE48" s="609"/>
      <c r="DF48" s="609"/>
      <c r="DG48" s="609"/>
      <c r="DH48" s="609"/>
      <c r="DI48" s="609"/>
      <c r="DJ48" s="609"/>
      <c r="DK48" s="610"/>
      <c r="DL48" s="615"/>
      <c r="DM48" s="616"/>
      <c r="DN48" s="616"/>
      <c r="DO48" s="616"/>
      <c r="DP48" s="616"/>
      <c r="DQ48" s="616"/>
      <c r="DR48" s="616"/>
      <c r="DS48" s="616"/>
      <c r="DT48" s="616"/>
      <c r="DU48" s="616"/>
      <c r="DV48" s="617"/>
      <c r="DW48" s="618"/>
      <c r="DX48" s="619"/>
      <c r="DY48" s="619"/>
      <c r="DZ48" s="619"/>
      <c r="EA48" s="619"/>
      <c r="EB48" s="619"/>
      <c r="EC48" s="620"/>
    </row>
    <row r="49" spans="2:133" ht="11.25" customHeight="1" x14ac:dyDescent="0.15">
      <c r="B49" s="207"/>
      <c r="CD49" s="589" t="s">
        <v>352</v>
      </c>
      <c r="CE49" s="590"/>
      <c r="CF49" s="590"/>
      <c r="CG49" s="590"/>
      <c r="CH49" s="590"/>
      <c r="CI49" s="590"/>
      <c r="CJ49" s="590"/>
      <c r="CK49" s="590"/>
      <c r="CL49" s="590"/>
      <c r="CM49" s="590"/>
      <c r="CN49" s="590"/>
      <c r="CO49" s="590"/>
      <c r="CP49" s="590"/>
      <c r="CQ49" s="591"/>
      <c r="CR49" s="592">
        <v>5666758</v>
      </c>
      <c r="CS49" s="593"/>
      <c r="CT49" s="593"/>
      <c r="CU49" s="593"/>
      <c r="CV49" s="593"/>
      <c r="CW49" s="593"/>
      <c r="CX49" s="593"/>
      <c r="CY49" s="594"/>
      <c r="CZ49" s="595">
        <v>100</v>
      </c>
      <c r="DA49" s="596"/>
      <c r="DB49" s="596"/>
      <c r="DC49" s="597"/>
      <c r="DD49" s="598">
        <v>3726687</v>
      </c>
      <c r="DE49" s="593"/>
      <c r="DF49" s="593"/>
      <c r="DG49" s="593"/>
      <c r="DH49" s="593"/>
      <c r="DI49" s="593"/>
      <c r="DJ49" s="593"/>
      <c r="DK49" s="594"/>
      <c r="DL49" s="599"/>
      <c r="DM49" s="600"/>
      <c r="DN49" s="600"/>
      <c r="DO49" s="600"/>
      <c r="DP49" s="600"/>
      <c r="DQ49" s="600"/>
      <c r="DR49" s="600"/>
      <c r="DS49" s="600"/>
      <c r="DT49" s="600"/>
      <c r="DU49" s="600"/>
      <c r="DV49" s="601"/>
      <c r="DW49" s="602"/>
      <c r="DX49" s="603"/>
      <c r="DY49" s="603"/>
      <c r="DZ49" s="603"/>
      <c r="EA49" s="603"/>
      <c r="EB49" s="603"/>
      <c r="EC49" s="604"/>
    </row>
  </sheetData>
  <sheetProtection algorithmName="SHA-512" hashValue="rvdO1/sSoufR2GodeKyigt+/m8SU4+mdXu/LQHHW39GaHIoGcQs0EqxKnHg0I4oms4xCHr+EaT1jFfQBXz7LGQ==" saltValue="ca4OE9jikFP8kL9ZUD01T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B27:Q27"/>
    <mergeCell ref="R27:Y27"/>
    <mergeCell ref="Z27:AC27"/>
    <mergeCell ref="AD27:AK27"/>
    <mergeCell ref="AL27:AO27"/>
    <mergeCell ref="AP27:BF27"/>
    <mergeCell ref="BG27:BN27"/>
    <mergeCell ref="BO27:BR27"/>
    <mergeCell ref="BS27:CB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70" zoomScaleNormal="70"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1078" t="s">
        <v>353</v>
      </c>
      <c r="B2" s="1078"/>
      <c r="C2" s="1078"/>
      <c r="D2" s="1078"/>
      <c r="E2" s="1078"/>
      <c r="F2" s="1078"/>
      <c r="G2" s="1078"/>
      <c r="H2" s="1078"/>
      <c r="I2" s="1078"/>
      <c r="J2" s="1078"/>
      <c r="K2" s="1078"/>
      <c r="L2" s="1078"/>
      <c r="M2" s="1078"/>
      <c r="N2" s="1078"/>
      <c r="O2" s="1078"/>
      <c r="P2" s="1078"/>
      <c r="Q2" s="1078"/>
      <c r="R2" s="1078"/>
      <c r="S2" s="1078"/>
      <c r="T2" s="1078"/>
      <c r="U2" s="1078"/>
      <c r="V2" s="1078"/>
      <c r="W2" s="1078"/>
      <c r="X2" s="1078"/>
      <c r="Y2" s="1078"/>
      <c r="Z2" s="1078"/>
      <c r="AA2" s="1078"/>
      <c r="AB2" s="1078"/>
      <c r="AC2" s="1078"/>
      <c r="AD2" s="1078"/>
      <c r="AE2" s="1078"/>
      <c r="AF2" s="1078"/>
      <c r="AG2" s="1078"/>
      <c r="AH2" s="1078"/>
      <c r="AI2" s="1078"/>
      <c r="AJ2" s="1078"/>
      <c r="AK2" s="1078"/>
      <c r="AL2" s="1078"/>
      <c r="AM2" s="1078"/>
      <c r="AN2" s="1078"/>
      <c r="AO2" s="1078"/>
      <c r="AP2" s="1078"/>
      <c r="AQ2" s="1078"/>
      <c r="AR2" s="1078"/>
      <c r="AS2" s="1078"/>
      <c r="AT2" s="1078"/>
      <c r="AU2" s="1078"/>
      <c r="AV2" s="1078"/>
      <c r="AW2" s="1078"/>
      <c r="AX2" s="1078"/>
      <c r="AY2" s="1078"/>
      <c r="AZ2" s="1078"/>
      <c r="BA2" s="1078"/>
      <c r="BB2" s="1078"/>
      <c r="BC2" s="1078"/>
      <c r="BD2" s="1078"/>
      <c r="BE2" s="1078"/>
      <c r="BF2" s="1078"/>
      <c r="BG2" s="1078"/>
      <c r="BH2" s="1078"/>
      <c r="BI2" s="1078"/>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079" t="s">
        <v>354</v>
      </c>
      <c r="DK2" s="1080"/>
      <c r="DL2" s="1080"/>
      <c r="DM2" s="1080"/>
      <c r="DN2" s="1080"/>
      <c r="DO2" s="1081"/>
      <c r="DP2" s="210"/>
      <c r="DQ2" s="1079" t="s">
        <v>355</v>
      </c>
      <c r="DR2" s="1080"/>
      <c r="DS2" s="1080"/>
      <c r="DT2" s="1080"/>
      <c r="DU2" s="1080"/>
      <c r="DV2" s="1080"/>
      <c r="DW2" s="1080"/>
      <c r="DX2" s="1080"/>
      <c r="DY2" s="1080"/>
      <c r="DZ2" s="1081"/>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
      <c r="A4" s="1047" t="s">
        <v>356</v>
      </c>
      <c r="B4" s="1047"/>
      <c r="C4" s="1047"/>
      <c r="D4" s="1047"/>
      <c r="E4" s="1047"/>
      <c r="F4" s="1047"/>
      <c r="G4" s="1047"/>
      <c r="H4" s="1047"/>
      <c r="I4" s="1047"/>
      <c r="J4" s="1047"/>
      <c r="K4" s="1047"/>
      <c r="L4" s="1047"/>
      <c r="M4" s="1047"/>
      <c r="N4" s="1047"/>
      <c r="O4" s="1047"/>
      <c r="P4" s="1047"/>
      <c r="Q4" s="1047"/>
      <c r="R4" s="1047"/>
      <c r="S4" s="1047"/>
      <c r="T4" s="1047"/>
      <c r="U4" s="1047"/>
      <c r="V4" s="1047"/>
      <c r="W4" s="1047"/>
      <c r="X4" s="1047"/>
      <c r="Y4" s="1047"/>
      <c r="Z4" s="1047"/>
      <c r="AA4" s="1047"/>
      <c r="AB4" s="1047"/>
      <c r="AC4" s="1047"/>
      <c r="AD4" s="1047"/>
      <c r="AE4" s="1047"/>
      <c r="AF4" s="1047"/>
      <c r="AG4" s="1047"/>
      <c r="AH4" s="1047"/>
      <c r="AI4" s="1047"/>
      <c r="AJ4" s="1047"/>
      <c r="AK4" s="1047"/>
      <c r="AL4" s="1047"/>
      <c r="AM4" s="1047"/>
      <c r="AN4" s="1047"/>
      <c r="AO4" s="1047"/>
      <c r="AP4" s="1047"/>
      <c r="AQ4" s="1047"/>
      <c r="AR4" s="1047"/>
      <c r="AS4" s="1047"/>
      <c r="AT4" s="1047"/>
      <c r="AU4" s="1047"/>
      <c r="AV4" s="1047"/>
      <c r="AW4" s="1047"/>
      <c r="AX4" s="1047"/>
      <c r="AY4" s="1047"/>
      <c r="AZ4" s="214"/>
      <c r="BA4" s="214"/>
      <c r="BB4" s="214"/>
      <c r="BC4" s="214"/>
      <c r="BD4" s="214"/>
      <c r="BE4" s="215"/>
      <c r="BF4" s="215"/>
      <c r="BG4" s="215"/>
      <c r="BH4" s="215"/>
      <c r="BI4" s="215"/>
      <c r="BJ4" s="215"/>
      <c r="BK4" s="215"/>
      <c r="BL4" s="215"/>
      <c r="BM4" s="215"/>
      <c r="BN4" s="215"/>
      <c r="BO4" s="215"/>
      <c r="BP4" s="215"/>
      <c r="BQ4" s="717" t="s">
        <v>357</v>
      </c>
      <c r="BR4" s="717"/>
      <c r="BS4" s="717"/>
      <c r="BT4" s="717"/>
      <c r="BU4" s="717"/>
      <c r="BV4" s="717"/>
      <c r="BW4" s="717"/>
      <c r="BX4" s="717"/>
      <c r="BY4" s="717"/>
      <c r="BZ4" s="717"/>
      <c r="CA4" s="717"/>
      <c r="CB4" s="717"/>
      <c r="CC4" s="717"/>
      <c r="CD4" s="717"/>
      <c r="CE4" s="717"/>
      <c r="CF4" s="717"/>
      <c r="CG4" s="717"/>
      <c r="CH4" s="717"/>
      <c r="CI4" s="717"/>
      <c r="CJ4" s="717"/>
      <c r="CK4" s="717"/>
      <c r="CL4" s="717"/>
      <c r="CM4" s="717"/>
      <c r="CN4" s="717"/>
      <c r="CO4" s="717"/>
      <c r="CP4" s="717"/>
      <c r="CQ4" s="717"/>
      <c r="CR4" s="717"/>
      <c r="CS4" s="717"/>
      <c r="CT4" s="717"/>
      <c r="CU4" s="717"/>
      <c r="CV4" s="717"/>
      <c r="CW4" s="717"/>
      <c r="CX4" s="717"/>
      <c r="CY4" s="717"/>
      <c r="CZ4" s="717"/>
      <c r="DA4" s="717"/>
      <c r="DB4" s="717"/>
      <c r="DC4" s="717"/>
      <c r="DD4" s="717"/>
      <c r="DE4" s="717"/>
      <c r="DF4" s="717"/>
      <c r="DG4" s="717"/>
      <c r="DH4" s="717"/>
      <c r="DI4" s="717"/>
      <c r="DJ4" s="717"/>
      <c r="DK4" s="717"/>
      <c r="DL4" s="717"/>
      <c r="DM4" s="717"/>
      <c r="DN4" s="717"/>
      <c r="DO4" s="717"/>
      <c r="DP4" s="717"/>
      <c r="DQ4" s="717"/>
      <c r="DR4" s="717"/>
      <c r="DS4" s="717"/>
      <c r="DT4" s="717"/>
      <c r="DU4" s="717"/>
      <c r="DV4" s="717"/>
      <c r="DW4" s="717"/>
      <c r="DX4" s="717"/>
      <c r="DY4" s="717"/>
      <c r="DZ4" s="717"/>
      <c r="EA4" s="217"/>
    </row>
    <row r="5" spans="1:131" s="218" customFormat="1" ht="26.25" customHeight="1" x14ac:dyDescent="0.15">
      <c r="A5" s="982" t="s">
        <v>358</v>
      </c>
      <c r="B5" s="983"/>
      <c r="C5" s="983"/>
      <c r="D5" s="983"/>
      <c r="E5" s="983"/>
      <c r="F5" s="983"/>
      <c r="G5" s="983"/>
      <c r="H5" s="983"/>
      <c r="I5" s="983"/>
      <c r="J5" s="983"/>
      <c r="K5" s="983"/>
      <c r="L5" s="983"/>
      <c r="M5" s="983"/>
      <c r="N5" s="983"/>
      <c r="O5" s="983"/>
      <c r="P5" s="984"/>
      <c r="Q5" s="988" t="s">
        <v>359</v>
      </c>
      <c r="R5" s="989"/>
      <c r="S5" s="989"/>
      <c r="T5" s="989"/>
      <c r="U5" s="990"/>
      <c r="V5" s="988" t="s">
        <v>360</v>
      </c>
      <c r="W5" s="989"/>
      <c r="X5" s="989"/>
      <c r="Y5" s="989"/>
      <c r="Z5" s="990"/>
      <c r="AA5" s="988" t="s">
        <v>361</v>
      </c>
      <c r="AB5" s="989"/>
      <c r="AC5" s="989"/>
      <c r="AD5" s="989"/>
      <c r="AE5" s="989"/>
      <c r="AF5" s="1082" t="s">
        <v>362</v>
      </c>
      <c r="AG5" s="989"/>
      <c r="AH5" s="989"/>
      <c r="AI5" s="989"/>
      <c r="AJ5" s="1002"/>
      <c r="AK5" s="989" t="s">
        <v>363</v>
      </c>
      <c r="AL5" s="989"/>
      <c r="AM5" s="989"/>
      <c r="AN5" s="989"/>
      <c r="AO5" s="990"/>
      <c r="AP5" s="988" t="s">
        <v>364</v>
      </c>
      <c r="AQ5" s="989"/>
      <c r="AR5" s="989"/>
      <c r="AS5" s="989"/>
      <c r="AT5" s="990"/>
      <c r="AU5" s="988" t="s">
        <v>365</v>
      </c>
      <c r="AV5" s="989"/>
      <c r="AW5" s="989"/>
      <c r="AX5" s="989"/>
      <c r="AY5" s="1002"/>
      <c r="AZ5" s="214"/>
      <c r="BA5" s="214"/>
      <c r="BB5" s="214"/>
      <c r="BC5" s="214"/>
      <c r="BD5" s="214"/>
      <c r="BE5" s="215"/>
      <c r="BF5" s="215"/>
      <c r="BG5" s="215"/>
      <c r="BH5" s="215"/>
      <c r="BI5" s="215"/>
      <c r="BJ5" s="215"/>
      <c r="BK5" s="215"/>
      <c r="BL5" s="215"/>
      <c r="BM5" s="215"/>
      <c r="BN5" s="215"/>
      <c r="BO5" s="215"/>
      <c r="BP5" s="215"/>
      <c r="BQ5" s="982" t="s">
        <v>366</v>
      </c>
      <c r="BR5" s="983"/>
      <c r="BS5" s="983"/>
      <c r="BT5" s="983"/>
      <c r="BU5" s="983"/>
      <c r="BV5" s="983"/>
      <c r="BW5" s="983"/>
      <c r="BX5" s="983"/>
      <c r="BY5" s="983"/>
      <c r="BZ5" s="983"/>
      <c r="CA5" s="983"/>
      <c r="CB5" s="983"/>
      <c r="CC5" s="983"/>
      <c r="CD5" s="983"/>
      <c r="CE5" s="983"/>
      <c r="CF5" s="983"/>
      <c r="CG5" s="984"/>
      <c r="CH5" s="988" t="s">
        <v>367</v>
      </c>
      <c r="CI5" s="989"/>
      <c r="CJ5" s="989"/>
      <c r="CK5" s="989"/>
      <c r="CL5" s="990"/>
      <c r="CM5" s="988" t="s">
        <v>368</v>
      </c>
      <c r="CN5" s="989"/>
      <c r="CO5" s="989"/>
      <c r="CP5" s="989"/>
      <c r="CQ5" s="990"/>
      <c r="CR5" s="988" t="s">
        <v>369</v>
      </c>
      <c r="CS5" s="989"/>
      <c r="CT5" s="989"/>
      <c r="CU5" s="989"/>
      <c r="CV5" s="990"/>
      <c r="CW5" s="988" t="s">
        <v>370</v>
      </c>
      <c r="CX5" s="989"/>
      <c r="CY5" s="989"/>
      <c r="CZ5" s="989"/>
      <c r="DA5" s="990"/>
      <c r="DB5" s="988" t="s">
        <v>371</v>
      </c>
      <c r="DC5" s="989"/>
      <c r="DD5" s="989"/>
      <c r="DE5" s="989"/>
      <c r="DF5" s="990"/>
      <c r="DG5" s="1072" t="s">
        <v>372</v>
      </c>
      <c r="DH5" s="1073"/>
      <c r="DI5" s="1073"/>
      <c r="DJ5" s="1073"/>
      <c r="DK5" s="1074"/>
      <c r="DL5" s="1072" t="s">
        <v>373</v>
      </c>
      <c r="DM5" s="1073"/>
      <c r="DN5" s="1073"/>
      <c r="DO5" s="1073"/>
      <c r="DP5" s="1074"/>
      <c r="DQ5" s="988" t="s">
        <v>374</v>
      </c>
      <c r="DR5" s="989"/>
      <c r="DS5" s="989"/>
      <c r="DT5" s="989"/>
      <c r="DU5" s="990"/>
      <c r="DV5" s="988" t="s">
        <v>365</v>
      </c>
      <c r="DW5" s="989"/>
      <c r="DX5" s="989"/>
      <c r="DY5" s="989"/>
      <c r="DZ5" s="1002"/>
      <c r="EA5" s="217"/>
    </row>
    <row r="6" spans="1:131" s="218" customFormat="1" ht="26.25" customHeight="1" thickBot="1" x14ac:dyDescent="0.2">
      <c r="A6" s="985"/>
      <c r="B6" s="986"/>
      <c r="C6" s="986"/>
      <c r="D6" s="986"/>
      <c r="E6" s="986"/>
      <c r="F6" s="986"/>
      <c r="G6" s="986"/>
      <c r="H6" s="986"/>
      <c r="I6" s="986"/>
      <c r="J6" s="986"/>
      <c r="K6" s="986"/>
      <c r="L6" s="986"/>
      <c r="M6" s="986"/>
      <c r="N6" s="986"/>
      <c r="O6" s="986"/>
      <c r="P6" s="987"/>
      <c r="Q6" s="991"/>
      <c r="R6" s="992"/>
      <c r="S6" s="992"/>
      <c r="T6" s="992"/>
      <c r="U6" s="993"/>
      <c r="V6" s="991"/>
      <c r="W6" s="992"/>
      <c r="X6" s="992"/>
      <c r="Y6" s="992"/>
      <c r="Z6" s="993"/>
      <c r="AA6" s="991"/>
      <c r="AB6" s="992"/>
      <c r="AC6" s="992"/>
      <c r="AD6" s="992"/>
      <c r="AE6" s="992"/>
      <c r="AF6" s="1083"/>
      <c r="AG6" s="992"/>
      <c r="AH6" s="992"/>
      <c r="AI6" s="992"/>
      <c r="AJ6" s="1003"/>
      <c r="AK6" s="992"/>
      <c r="AL6" s="992"/>
      <c r="AM6" s="992"/>
      <c r="AN6" s="992"/>
      <c r="AO6" s="993"/>
      <c r="AP6" s="991"/>
      <c r="AQ6" s="992"/>
      <c r="AR6" s="992"/>
      <c r="AS6" s="992"/>
      <c r="AT6" s="993"/>
      <c r="AU6" s="991"/>
      <c r="AV6" s="992"/>
      <c r="AW6" s="992"/>
      <c r="AX6" s="992"/>
      <c r="AY6" s="1003"/>
      <c r="AZ6" s="214"/>
      <c r="BA6" s="214"/>
      <c r="BB6" s="214"/>
      <c r="BC6" s="214"/>
      <c r="BD6" s="214"/>
      <c r="BE6" s="215"/>
      <c r="BF6" s="215"/>
      <c r="BG6" s="215"/>
      <c r="BH6" s="215"/>
      <c r="BI6" s="215"/>
      <c r="BJ6" s="215"/>
      <c r="BK6" s="215"/>
      <c r="BL6" s="215"/>
      <c r="BM6" s="215"/>
      <c r="BN6" s="215"/>
      <c r="BO6" s="215"/>
      <c r="BP6" s="215"/>
      <c r="BQ6" s="985"/>
      <c r="BR6" s="986"/>
      <c r="BS6" s="986"/>
      <c r="BT6" s="986"/>
      <c r="BU6" s="986"/>
      <c r="BV6" s="986"/>
      <c r="BW6" s="986"/>
      <c r="BX6" s="986"/>
      <c r="BY6" s="986"/>
      <c r="BZ6" s="986"/>
      <c r="CA6" s="986"/>
      <c r="CB6" s="986"/>
      <c r="CC6" s="986"/>
      <c r="CD6" s="986"/>
      <c r="CE6" s="986"/>
      <c r="CF6" s="986"/>
      <c r="CG6" s="987"/>
      <c r="CH6" s="991"/>
      <c r="CI6" s="992"/>
      <c r="CJ6" s="992"/>
      <c r="CK6" s="992"/>
      <c r="CL6" s="993"/>
      <c r="CM6" s="991"/>
      <c r="CN6" s="992"/>
      <c r="CO6" s="992"/>
      <c r="CP6" s="992"/>
      <c r="CQ6" s="993"/>
      <c r="CR6" s="991"/>
      <c r="CS6" s="992"/>
      <c r="CT6" s="992"/>
      <c r="CU6" s="992"/>
      <c r="CV6" s="993"/>
      <c r="CW6" s="991"/>
      <c r="CX6" s="992"/>
      <c r="CY6" s="992"/>
      <c r="CZ6" s="992"/>
      <c r="DA6" s="993"/>
      <c r="DB6" s="991"/>
      <c r="DC6" s="992"/>
      <c r="DD6" s="992"/>
      <c r="DE6" s="992"/>
      <c r="DF6" s="993"/>
      <c r="DG6" s="1075"/>
      <c r="DH6" s="1076"/>
      <c r="DI6" s="1076"/>
      <c r="DJ6" s="1076"/>
      <c r="DK6" s="1077"/>
      <c r="DL6" s="1075"/>
      <c r="DM6" s="1076"/>
      <c r="DN6" s="1076"/>
      <c r="DO6" s="1076"/>
      <c r="DP6" s="1077"/>
      <c r="DQ6" s="991"/>
      <c r="DR6" s="992"/>
      <c r="DS6" s="992"/>
      <c r="DT6" s="992"/>
      <c r="DU6" s="993"/>
      <c r="DV6" s="991"/>
      <c r="DW6" s="992"/>
      <c r="DX6" s="992"/>
      <c r="DY6" s="992"/>
      <c r="DZ6" s="1003"/>
      <c r="EA6" s="217"/>
    </row>
    <row r="7" spans="1:131" s="218" customFormat="1" ht="26.25" customHeight="1" thickTop="1" x14ac:dyDescent="0.15">
      <c r="A7" s="219">
        <v>1</v>
      </c>
      <c r="B7" s="1035" t="s">
        <v>375</v>
      </c>
      <c r="C7" s="1036"/>
      <c r="D7" s="1036"/>
      <c r="E7" s="1036"/>
      <c r="F7" s="1036"/>
      <c r="G7" s="1036"/>
      <c r="H7" s="1036"/>
      <c r="I7" s="1036"/>
      <c r="J7" s="1036"/>
      <c r="K7" s="1036"/>
      <c r="L7" s="1036"/>
      <c r="M7" s="1036"/>
      <c r="N7" s="1036"/>
      <c r="O7" s="1036"/>
      <c r="P7" s="1037"/>
      <c r="Q7" s="1090">
        <v>5880</v>
      </c>
      <c r="R7" s="1091"/>
      <c r="S7" s="1091"/>
      <c r="T7" s="1091"/>
      <c r="U7" s="1091"/>
      <c r="V7" s="1091">
        <v>5670</v>
      </c>
      <c r="W7" s="1091"/>
      <c r="X7" s="1091"/>
      <c r="Y7" s="1091"/>
      <c r="Z7" s="1091"/>
      <c r="AA7" s="1091">
        <v>210</v>
      </c>
      <c r="AB7" s="1091"/>
      <c r="AC7" s="1091"/>
      <c r="AD7" s="1091"/>
      <c r="AE7" s="1092"/>
      <c r="AF7" s="1093">
        <v>183</v>
      </c>
      <c r="AG7" s="1094"/>
      <c r="AH7" s="1094"/>
      <c r="AI7" s="1094"/>
      <c r="AJ7" s="1095"/>
      <c r="AK7" s="1096">
        <v>291</v>
      </c>
      <c r="AL7" s="1097"/>
      <c r="AM7" s="1097"/>
      <c r="AN7" s="1097"/>
      <c r="AO7" s="1097"/>
      <c r="AP7" s="1097">
        <v>4703</v>
      </c>
      <c r="AQ7" s="1097"/>
      <c r="AR7" s="1097"/>
      <c r="AS7" s="1097"/>
      <c r="AT7" s="1097"/>
      <c r="AU7" s="1098"/>
      <c r="AV7" s="1098"/>
      <c r="AW7" s="1098"/>
      <c r="AX7" s="1098"/>
      <c r="AY7" s="1099"/>
      <c r="AZ7" s="214"/>
      <c r="BA7" s="214"/>
      <c r="BB7" s="214"/>
      <c r="BC7" s="214"/>
      <c r="BD7" s="214"/>
      <c r="BE7" s="215"/>
      <c r="BF7" s="215"/>
      <c r="BG7" s="215"/>
      <c r="BH7" s="215"/>
      <c r="BI7" s="215"/>
      <c r="BJ7" s="215"/>
      <c r="BK7" s="215"/>
      <c r="BL7" s="215"/>
      <c r="BM7" s="215"/>
      <c r="BN7" s="215"/>
      <c r="BO7" s="215"/>
      <c r="BP7" s="215"/>
      <c r="BQ7" s="219">
        <v>1</v>
      </c>
      <c r="BR7" s="220"/>
      <c r="BS7" s="1087"/>
      <c r="BT7" s="1088"/>
      <c r="BU7" s="1088"/>
      <c r="BV7" s="1088"/>
      <c r="BW7" s="1088"/>
      <c r="BX7" s="1088"/>
      <c r="BY7" s="1088"/>
      <c r="BZ7" s="1088"/>
      <c r="CA7" s="1088"/>
      <c r="CB7" s="1088"/>
      <c r="CC7" s="1088"/>
      <c r="CD7" s="1088"/>
      <c r="CE7" s="1088"/>
      <c r="CF7" s="1088"/>
      <c r="CG7" s="1100"/>
      <c r="CH7" s="1084"/>
      <c r="CI7" s="1085"/>
      <c r="CJ7" s="1085"/>
      <c r="CK7" s="1085"/>
      <c r="CL7" s="1086"/>
      <c r="CM7" s="1084"/>
      <c r="CN7" s="1085"/>
      <c r="CO7" s="1085"/>
      <c r="CP7" s="1085"/>
      <c r="CQ7" s="1086"/>
      <c r="CR7" s="1084"/>
      <c r="CS7" s="1085"/>
      <c r="CT7" s="1085"/>
      <c r="CU7" s="1085"/>
      <c r="CV7" s="1086"/>
      <c r="CW7" s="1084"/>
      <c r="CX7" s="1085"/>
      <c r="CY7" s="1085"/>
      <c r="CZ7" s="1085"/>
      <c r="DA7" s="1086"/>
      <c r="DB7" s="1084"/>
      <c r="DC7" s="1085"/>
      <c r="DD7" s="1085"/>
      <c r="DE7" s="1085"/>
      <c r="DF7" s="1086"/>
      <c r="DG7" s="1084"/>
      <c r="DH7" s="1085"/>
      <c r="DI7" s="1085"/>
      <c r="DJ7" s="1085"/>
      <c r="DK7" s="1086"/>
      <c r="DL7" s="1084"/>
      <c r="DM7" s="1085"/>
      <c r="DN7" s="1085"/>
      <c r="DO7" s="1085"/>
      <c r="DP7" s="1086"/>
      <c r="DQ7" s="1084"/>
      <c r="DR7" s="1085"/>
      <c r="DS7" s="1085"/>
      <c r="DT7" s="1085"/>
      <c r="DU7" s="1086"/>
      <c r="DV7" s="1087"/>
      <c r="DW7" s="1088"/>
      <c r="DX7" s="1088"/>
      <c r="DY7" s="1088"/>
      <c r="DZ7" s="1089"/>
      <c r="EA7" s="217"/>
    </row>
    <row r="8" spans="1:131" s="218" customFormat="1" ht="26.25" customHeight="1" x14ac:dyDescent="0.15">
      <c r="A8" s="221">
        <v>2</v>
      </c>
      <c r="B8" s="1017" t="s">
        <v>376</v>
      </c>
      <c r="C8" s="1018"/>
      <c r="D8" s="1018"/>
      <c r="E8" s="1018"/>
      <c r="F8" s="1018"/>
      <c r="G8" s="1018"/>
      <c r="H8" s="1018"/>
      <c r="I8" s="1018"/>
      <c r="J8" s="1018"/>
      <c r="K8" s="1018"/>
      <c r="L8" s="1018"/>
      <c r="M8" s="1018"/>
      <c r="N8" s="1018"/>
      <c r="O8" s="1018"/>
      <c r="P8" s="1019"/>
      <c r="Q8" s="1025">
        <v>12</v>
      </c>
      <c r="R8" s="1026"/>
      <c r="S8" s="1026"/>
      <c r="T8" s="1026"/>
      <c r="U8" s="1026"/>
      <c r="V8" s="1026">
        <v>10</v>
      </c>
      <c r="W8" s="1026"/>
      <c r="X8" s="1026"/>
      <c r="Y8" s="1026"/>
      <c r="Z8" s="1026"/>
      <c r="AA8" s="1026">
        <v>2</v>
      </c>
      <c r="AB8" s="1026"/>
      <c r="AC8" s="1026"/>
      <c r="AD8" s="1026"/>
      <c r="AE8" s="1027"/>
      <c r="AF8" s="1022">
        <v>1</v>
      </c>
      <c r="AG8" s="1023"/>
      <c r="AH8" s="1023"/>
      <c r="AI8" s="1023"/>
      <c r="AJ8" s="1024"/>
      <c r="AK8" s="1068">
        <v>0.6</v>
      </c>
      <c r="AL8" s="1069"/>
      <c r="AM8" s="1069"/>
      <c r="AN8" s="1069"/>
      <c r="AO8" s="1069"/>
      <c r="AP8" s="1069" t="s">
        <v>563</v>
      </c>
      <c r="AQ8" s="1069"/>
      <c r="AR8" s="1069"/>
      <c r="AS8" s="1069"/>
      <c r="AT8" s="1069"/>
      <c r="AU8" s="1070"/>
      <c r="AV8" s="1070"/>
      <c r="AW8" s="1070"/>
      <c r="AX8" s="1070"/>
      <c r="AY8" s="1071"/>
      <c r="AZ8" s="214"/>
      <c r="BA8" s="214"/>
      <c r="BB8" s="214"/>
      <c r="BC8" s="214"/>
      <c r="BD8" s="214"/>
      <c r="BE8" s="215"/>
      <c r="BF8" s="215"/>
      <c r="BG8" s="215"/>
      <c r="BH8" s="215"/>
      <c r="BI8" s="215"/>
      <c r="BJ8" s="215"/>
      <c r="BK8" s="215"/>
      <c r="BL8" s="215"/>
      <c r="BM8" s="215"/>
      <c r="BN8" s="215"/>
      <c r="BO8" s="215"/>
      <c r="BP8" s="215"/>
      <c r="BQ8" s="221">
        <v>2</v>
      </c>
      <c r="BR8" s="222"/>
      <c r="BS8" s="979"/>
      <c r="BT8" s="980"/>
      <c r="BU8" s="980"/>
      <c r="BV8" s="980"/>
      <c r="BW8" s="980"/>
      <c r="BX8" s="980"/>
      <c r="BY8" s="980"/>
      <c r="BZ8" s="980"/>
      <c r="CA8" s="980"/>
      <c r="CB8" s="980"/>
      <c r="CC8" s="980"/>
      <c r="CD8" s="980"/>
      <c r="CE8" s="980"/>
      <c r="CF8" s="980"/>
      <c r="CG8" s="1001"/>
      <c r="CH8" s="976"/>
      <c r="CI8" s="977"/>
      <c r="CJ8" s="977"/>
      <c r="CK8" s="977"/>
      <c r="CL8" s="978"/>
      <c r="CM8" s="976"/>
      <c r="CN8" s="977"/>
      <c r="CO8" s="977"/>
      <c r="CP8" s="977"/>
      <c r="CQ8" s="978"/>
      <c r="CR8" s="976"/>
      <c r="CS8" s="977"/>
      <c r="CT8" s="977"/>
      <c r="CU8" s="977"/>
      <c r="CV8" s="978"/>
      <c r="CW8" s="976"/>
      <c r="CX8" s="977"/>
      <c r="CY8" s="977"/>
      <c r="CZ8" s="977"/>
      <c r="DA8" s="978"/>
      <c r="DB8" s="976"/>
      <c r="DC8" s="977"/>
      <c r="DD8" s="977"/>
      <c r="DE8" s="977"/>
      <c r="DF8" s="978"/>
      <c r="DG8" s="976"/>
      <c r="DH8" s="977"/>
      <c r="DI8" s="977"/>
      <c r="DJ8" s="977"/>
      <c r="DK8" s="978"/>
      <c r="DL8" s="976"/>
      <c r="DM8" s="977"/>
      <c r="DN8" s="977"/>
      <c r="DO8" s="977"/>
      <c r="DP8" s="978"/>
      <c r="DQ8" s="976"/>
      <c r="DR8" s="977"/>
      <c r="DS8" s="977"/>
      <c r="DT8" s="977"/>
      <c r="DU8" s="978"/>
      <c r="DV8" s="979"/>
      <c r="DW8" s="980"/>
      <c r="DX8" s="980"/>
      <c r="DY8" s="980"/>
      <c r="DZ8" s="981"/>
      <c r="EA8" s="217"/>
    </row>
    <row r="9" spans="1:131" s="218" customFormat="1" ht="26.25" customHeight="1" x14ac:dyDescent="0.15">
      <c r="A9" s="221">
        <v>3</v>
      </c>
      <c r="B9" s="1017"/>
      <c r="C9" s="1018"/>
      <c r="D9" s="1018"/>
      <c r="E9" s="1018"/>
      <c r="F9" s="1018"/>
      <c r="G9" s="1018"/>
      <c r="H9" s="1018"/>
      <c r="I9" s="1018"/>
      <c r="J9" s="1018"/>
      <c r="K9" s="1018"/>
      <c r="L9" s="1018"/>
      <c r="M9" s="1018"/>
      <c r="N9" s="1018"/>
      <c r="O9" s="1018"/>
      <c r="P9" s="1019"/>
      <c r="Q9" s="1025"/>
      <c r="R9" s="1026"/>
      <c r="S9" s="1026"/>
      <c r="T9" s="1026"/>
      <c r="U9" s="1026"/>
      <c r="V9" s="1026"/>
      <c r="W9" s="1026"/>
      <c r="X9" s="1026"/>
      <c r="Y9" s="1026"/>
      <c r="Z9" s="1026"/>
      <c r="AA9" s="1026"/>
      <c r="AB9" s="1026"/>
      <c r="AC9" s="1026"/>
      <c r="AD9" s="1026"/>
      <c r="AE9" s="1027"/>
      <c r="AF9" s="1022"/>
      <c r="AG9" s="1023"/>
      <c r="AH9" s="1023"/>
      <c r="AI9" s="1023"/>
      <c r="AJ9" s="1024"/>
      <c r="AK9" s="1068"/>
      <c r="AL9" s="1069"/>
      <c r="AM9" s="1069"/>
      <c r="AN9" s="1069"/>
      <c r="AO9" s="1069"/>
      <c r="AP9" s="1069"/>
      <c r="AQ9" s="1069"/>
      <c r="AR9" s="1069"/>
      <c r="AS9" s="1069"/>
      <c r="AT9" s="1069"/>
      <c r="AU9" s="1070"/>
      <c r="AV9" s="1070"/>
      <c r="AW9" s="1070"/>
      <c r="AX9" s="1070"/>
      <c r="AY9" s="1071"/>
      <c r="AZ9" s="214"/>
      <c r="BA9" s="214"/>
      <c r="BB9" s="214"/>
      <c r="BC9" s="214"/>
      <c r="BD9" s="214"/>
      <c r="BE9" s="215"/>
      <c r="BF9" s="215"/>
      <c r="BG9" s="215"/>
      <c r="BH9" s="215"/>
      <c r="BI9" s="215"/>
      <c r="BJ9" s="215"/>
      <c r="BK9" s="215"/>
      <c r="BL9" s="215"/>
      <c r="BM9" s="215"/>
      <c r="BN9" s="215"/>
      <c r="BO9" s="215"/>
      <c r="BP9" s="215"/>
      <c r="BQ9" s="221">
        <v>3</v>
      </c>
      <c r="BR9" s="222"/>
      <c r="BS9" s="979"/>
      <c r="BT9" s="980"/>
      <c r="BU9" s="980"/>
      <c r="BV9" s="980"/>
      <c r="BW9" s="980"/>
      <c r="BX9" s="980"/>
      <c r="BY9" s="980"/>
      <c r="BZ9" s="980"/>
      <c r="CA9" s="980"/>
      <c r="CB9" s="980"/>
      <c r="CC9" s="980"/>
      <c r="CD9" s="980"/>
      <c r="CE9" s="980"/>
      <c r="CF9" s="980"/>
      <c r="CG9" s="1001"/>
      <c r="CH9" s="976"/>
      <c r="CI9" s="977"/>
      <c r="CJ9" s="977"/>
      <c r="CK9" s="977"/>
      <c r="CL9" s="978"/>
      <c r="CM9" s="976"/>
      <c r="CN9" s="977"/>
      <c r="CO9" s="977"/>
      <c r="CP9" s="977"/>
      <c r="CQ9" s="978"/>
      <c r="CR9" s="976"/>
      <c r="CS9" s="977"/>
      <c r="CT9" s="977"/>
      <c r="CU9" s="977"/>
      <c r="CV9" s="978"/>
      <c r="CW9" s="976"/>
      <c r="CX9" s="977"/>
      <c r="CY9" s="977"/>
      <c r="CZ9" s="977"/>
      <c r="DA9" s="978"/>
      <c r="DB9" s="976"/>
      <c r="DC9" s="977"/>
      <c r="DD9" s="977"/>
      <c r="DE9" s="977"/>
      <c r="DF9" s="978"/>
      <c r="DG9" s="976"/>
      <c r="DH9" s="977"/>
      <c r="DI9" s="977"/>
      <c r="DJ9" s="977"/>
      <c r="DK9" s="978"/>
      <c r="DL9" s="976"/>
      <c r="DM9" s="977"/>
      <c r="DN9" s="977"/>
      <c r="DO9" s="977"/>
      <c r="DP9" s="978"/>
      <c r="DQ9" s="976"/>
      <c r="DR9" s="977"/>
      <c r="DS9" s="977"/>
      <c r="DT9" s="977"/>
      <c r="DU9" s="978"/>
      <c r="DV9" s="979"/>
      <c r="DW9" s="980"/>
      <c r="DX9" s="980"/>
      <c r="DY9" s="980"/>
      <c r="DZ9" s="981"/>
      <c r="EA9" s="217"/>
    </row>
    <row r="10" spans="1:131" s="218" customFormat="1" ht="26.25" customHeight="1" x14ac:dyDescent="0.15">
      <c r="A10" s="221">
        <v>4</v>
      </c>
      <c r="B10" s="1017"/>
      <c r="C10" s="1018"/>
      <c r="D10" s="1018"/>
      <c r="E10" s="1018"/>
      <c r="F10" s="1018"/>
      <c r="G10" s="1018"/>
      <c r="H10" s="1018"/>
      <c r="I10" s="1018"/>
      <c r="J10" s="1018"/>
      <c r="K10" s="1018"/>
      <c r="L10" s="1018"/>
      <c r="M10" s="1018"/>
      <c r="N10" s="1018"/>
      <c r="O10" s="1018"/>
      <c r="P10" s="1019"/>
      <c r="Q10" s="1025"/>
      <c r="R10" s="1026"/>
      <c r="S10" s="1026"/>
      <c r="T10" s="1026"/>
      <c r="U10" s="1026"/>
      <c r="V10" s="1026"/>
      <c r="W10" s="1026"/>
      <c r="X10" s="1026"/>
      <c r="Y10" s="1026"/>
      <c r="Z10" s="1026"/>
      <c r="AA10" s="1026"/>
      <c r="AB10" s="1026"/>
      <c r="AC10" s="1026"/>
      <c r="AD10" s="1026"/>
      <c r="AE10" s="1027"/>
      <c r="AF10" s="1022"/>
      <c r="AG10" s="1023"/>
      <c r="AH10" s="1023"/>
      <c r="AI10" s="1023"/>
      <c r="AJ10" s="1024"/>
      <c r="AK10" s="1068"/>
      <c r="AL10" s="1069"/>
      <c r="AM10" s="1069"/>
      <c r="AN10" s="1069"/>
      <c r="AO10" s="1069"/>
      <c r="AP10" s="1069"/>
      <c r="AQ10" s="1069"/>
      <c r="AR10" s="1069"/>
      <c r="AS10" s="1069"/>
      <c r="AT10" s="1069"/>
      <c r="AU10" s="1070"/>
      <c r="AV10" s="1070"/>
      <c r="AW10" s="1070"/>
      <c r="AX10" s="1070"/>
      <c r="AY10" s="1071"/>
      <c r="AZ10" s="214"/>
      <c r="BA10" s="214"/>
      <c r="BB10" s="214"/>
      <c r="BC10" s="214"/>
      <c r="BD10" s="214"/>
      <c r="BE10" s="215"/>
      <c r="BF10" s="215"/>
      <c r="BG10" s="215"/>
      <c r="BH10" s="215"/>
      <c r="BI10" s="215"/>
      <c r="BJ10" s="215"/>
      <c r="BK10" s="215"/>
      <c r="BL10" s="215"/>
      <c r="BM10" s="215"/>
      <c r="BN10" s="215"/>
      <c r="BO10" s="215"/>
      <c r="BP10" s="215"/>
      <c r="BQ10" s="221">
        <v>4</v>
      </c>
      <c r="BR10" s="222"/>
      <c r="BS10" s="979"/>
      <c r="BT10" s="980"/>
      <c r="BU10" s="980"/>
      <c r="BV10" s="980"/>
      <c r="BW10" s="980"/>
      <c r="BX10" s="980"/>
      <c r="BY10" s="980"/>
      <c r="BZ10" s="980"/>
      <c r="CA10" s="980"/>
      <c r="CB10" s="980"/>
      <c r="CC10" s="980"/>
      <c r="CD10" s="980"/>
      <c r="CE10" s="980"/>
      <c r="CF10" s="980"/>
      <c r="CG10" s="1001"/>
      <c r="CH10" s="976"/>
      <c r="CI10" s="977"/>
      <c r="CJ10" s="977"/>
      <c r="CK10" s="977"/>
      <c r="CL10" s="978"/>
      <c r="CM10" s="976"/>
      <c r="CN10" s="977"/>
      <c r="CO10" s="977"/>
      <c r="CP10" s="977"/>
      <c r="CQ10" s="978"/>
      <c r="CR10" s="976"/>
      <c r="CS10" s="977"/>
      <c r="CT10" s="977"/>
      <c r="CU10" s="977"/>
      <c r="CV10" s="978"/>
      <c r="CW10" s="976"/>
      <c r="CX10" s="977"/>
      <c r="CY10" s="977"/>
      <c r="CZ10" s="977"/>
      <c r="DA10" s="978"/>
      <c r="DB10" s="976"/>
      <c r="DC10" s="977"/>
      <c r="DD10" s="977"/>
      <c r="DE10" s="977"/>
      <c r="DF10" s="978"/>
      <c r="DG10" s="976"/>
      <c r="DH10" s="977"/>
      <c r="DI10" s="977"/>
      <c r="DJ10" s="977"/>
      <c r="DK10" s="978"/>
      <c r="DL10" s="976"/>
      <c r="DM10" s="977"/>
      <c r="DN10" s="977"/>
      <c r="DO10" s="977"/>
      <c r="DP10" s="978"/>
      <c r="DQ10" s="976"/>
      <c r="DR10" s="977"/>
      <c r="DS10" s="977"/>
      <c r="DT10" s="977"/>
      <c r="DU10" s="978"/>
      <c r="DV10" s="979"/>
      <c r="DW10" s="980"/>
      <c r="DX10" s="980"/>
      <c r="DY10" s="980"/>
      <c r="DZ10" s="981"/>
      <c r="EA10" s="217"/>
    </row>
    <row r="11" spans="1:131" s="218" customFormat="1" ht="26.25" customHeight="1" x14ac:dyDescent="0.15">
      <c r="A11" s="221">
        <v>5</v>
      </c>
      <c r="B11" s="1017"/>
      <c r="C11" s="1018"/>
      <c r="D11" s="1018"/>
      <c r="E11" s="1018"/>
      <c r="F11" s="1018"/>
      <c r="G11" s="1018"/>
      <c r="H11" s="1018"/>
      <c r="I11" s="1018"/>
      <c r="J11" s="1018"/>
      <c r="K11" s="1018"/>
      <c r="L11" s="1018"/>
      <c r="M11" s="1018"/>
      <c r="N11" s="1018"/>
      <c r="O11" s="1018"/>
      <c r="P11" s="1019"/>
      <c r="Q11" s="1025"/>
      <c r="R11" s="1026"/>
      <c r="S11" s="1026"/>
      <c r="T11" s="1026"/>
      <c r="U11" s="1026"/>
      <c r="V11" s="1026"/>
      <c r="W11" s="1026"/>
      <c r="X11" s="1026"/>
      <c r="Y11" s="1026"/>
      <c r="Z11" s="1026"/>
      <c r="AA11" s="1026"/>
      <c r="AB11" s="1026"/>
      <c r="AC11" s="1026"/>
      <c r="AD11" s="1026"/>
      <c r="AE11" s="1027"/>
      <c r="AF11" s="1022"/>
      <c r="AG11" s="1023"/>
      <c r="AH11" s="1023"/>
      <c r="AI11" s="1023"/>
      <c r="AJ11" s="1024"/>
      <c r="AK11" s="1068"/>
      <c r="AL11" s="1069"/>
      <c r="AM11" s="1069"/>
      <c r="AN11" s="1069"/>
      <c r="AO11" s="1069"/>
      <c r="AP11" s="1069"/>
      <c r="AQ11" s="1069"/>
      <c r="AR11" s="1069"/>
      <c r="AS11" s="1069"/>
      <c r="AT11" s="1069"/>
      <c r="AU11" s="1070"/>
      <c r="AV11" s="1070"/>
      <c r="AW11" s="1070"/>
      <c r="AX11" s="1070"/>
      <c r="AY11" s="1071"/>
      <c r="AZ11" s="214"/>
      <c r="BA11" s="214"/>
      <c r="BB11" s="214"/>
      <c r="BC11" s="214"/>
      <c r="BD11" s="214"/>
      <c r="BE11" s="215"/>
      <c r="BF11" s="215"/>
      <c r="BG11" s="215"/>
      <c r="BH11" s="215"/>
      <c r="BI11" s="215"/>
      <c r="BJ11" s="215"/>
      <c r="BK11" s="215"/>
      <c r="BL11" s="215"/>
      <c r="BM11" s="215"/>
      <c r="BN11" s="215"/>
      <c r="BO11" s="215"/>
      <c r="BP11" s="215"/>
      <c r="BQ11" s="221">
        <v>5</v>
      </c>
      <c r="BR11" s="222"/>
      <c r="BS11" s="979"/>
      <c r="BT11" s="980"/>
      <c r="BU11" s="980"/>
      <c r="BV11" s="980"/>
      <c r="BW11" s="980"/>
      <c r="BX11" s="980"/>
      <c r="BY11" s="980"/>
      <c r="BZ11" s="980"/>
      <c r="CA11" s="980"/>
      <c r="CB11" s="980"/>
      <c r="CC11" s="980"/>
      <c r="CD11" s="980"/>
      <c r="CE11" s="980"/>
      <c r="CF11" s="980"/>
      <c r="CG11" s="1001"/>
      <c r="CH11" s="976"/>
      <c r="CI11" s="977"/>
      <c r="CJ11" s="977"/>
      <c r="CK11" s="977"/>
      <c r="CL11" s="978"/>
      <c r="CM11" s="976"/>
      <c r="CN11" s="977"/>
      <c r="CO11" s="977"/>
      <c r="CP11" s="977"/>
      <c r="CQ11" s="978"/>
      <c r="CR11" s="976"/>
      <c r="CS11" s="977"/>
      <c r="CT11" s="977"/>
      <c r="CU11" s="977"/>
      <c r="CV11" s="978"/>
      <c r="CW11" s="976"/>
      <c r="CX11" s="977"/>
      <c r="CY11" s="977"/>
      <c r="CZ11" s="977"/>
      <c r="DA11" s="978"/>
      <c r="DB11" s="976"/>
      <c r="DC11" s="977"/>
      <c r="DD11" s="977"/>
      <c r="DE11" s="977"/>
      <c r="DF11" s="978"/>
      <c r="DG11" s="976"/>
      <c r="DH11" s="977"/>
      <c r="DI11" s="977"/>
      <c r="DJ11" s="977"/>
      <c r="DK11" s="978"/>
      <c r="DL11" s="976"/>
      <c r="DM11" s="977"/>
      <c r="DN11" s="977"/>
      <c r="DO11" s="977"/>
      <c r="DP11" s="978"/>
      <c r="DQ11" s="976"/>
      <c r="DR11" s="977"/>
      <c r="DS11" s="977"/>
      <c r="DT11" s="977"/>
      <c r="DU11" s="978"/>
      <c r="DV11" s="979"/>
      <c r="DW11" s="980"/>
      <c r="DX11" s="980"/>
      <c r="DY11" s="980"/>
      <c r="DZ11" s="981"/>
      <c r="EA11" s="217"/>
    </row>
    <row r="12" spans="1:131" s="218" customFormat="1" ht="26.25" customHeight="1" x14ac:dyDescent="0.15">
      <c r="A12" s="221">
        <v>6</v>
      </c>
      <c r="B12" s="1017"/>
      <c r="C12" s="1018"/>
      <c r="D12" s="1018"/>
      <c r="E12" s="1018"/>
      <c r="F12" s="1018"/>
      <c r="G12" s="1018"/>
      <c r="H12" s="1018"/>
      <c r="I12" s="1018"/>
      <c r="J12" s="1018"/>
      <c r="K12" s="1018"/>
      <c r="L12" s="1018"/>
      <c r="M12" s="1018"/>
      <c r="N12" s="1018"/>
      <c r="O12" s="1018"/>
      <c r="P12" s="1019"/>
      <c r="Q12" s="1025"/>
      <c r="R12" s="1026"/>
      <c r="S12" s="1026"/>
      <c r="T12" s="1026"/>
      <c r="U12" s="1026"/>
      <c r="V12" s="1026"/>
      <c r="W12" s="1026"/>
      <c r="X12" s="1026"/>
      <c r="Y12" s="1026"/>
      <c r="Z12" s="1026"/>
      <c r="AA12" s="1026"/>
      <c r="AB12" s="1026"/>
      <c r="AC12" s="1026"/>
      <c r="AD12" s="1026"/>
      <c r="AE12" s="1027"/>
      <c r="AF12" s="1022"/>
      <c r="AG12" s="1023"/>
      <c r="AH12" s="1023"/>
      <c r="AI12" s="1023"/>
      <c r="AJ12" s="1024"/>
      <c r="AK12" s="1068"/>
      <c r="AL12" s="1069"/>
      <c r="AM12" s="1069"/>
      <c r="AN12" s="1069"/>
      <c r="AO12" s="1069"/>
      <c r="AP12" s="1069"/>
      <c r="AQ12" s="1069"/>
      <c r="AR12" s="1069"/>
      <c r="AS12" s="1069"/>
      <c r="AT12" s="1069"/>
      <c r="AU12" s="1070"/>
      <c r="AV12" s="1070"/>
      <c r="AW12" s="1070"/>
      <c r="AX12" s="1070"/>
      <c r="AY12" s="1071"/>
      <c r="AZ12" s="214"/>
      <c r="BA12" s="214"/>
      <c r="BB12" s="214"/>
      <c r="BC12" s="214"/>
      <c r="BD12" s="214"/>
      <c r="BE12" s="215"/>
      <c r="BF12" s="215"/>
      <c r="BG12" s="215"/>
      <c r="BH12" s="215"/>
      <c r="BI12" s="215"/>
      <c r="BJ12" s="215"/>
      <c r="BK12" s="215"/>
      <c r="BL12" s="215"/>
      <c r="BM12" s="215"/>
      <c r="BN12" s="215"/>
      <c r="BO12" s="215"/>
      <c r="BP12" s="215"/>
      <c r="BQ12" s="221">
        <v>6</v>
      </c>
      <c r="BR12" s="222"/>
      <c r="BS12" s="979"/>
      <c r="BT12" s="980"/>
      <c r="BU12" s="980"/>
      <c r="BV12" s="980"/>
      <c r="BW12" s="980"/>
      <c r="BX12" s="980"/>
      <c r="BY12" s="980"/>
      <c r="BZ12" s="980"/>
      <c r="CA12" s="980"/>
      <c r="CB12" s="980"/>
      <c r="CC12" s="980"/>
      <c r="CD12" s="980"/>
      <c r="CE12" s="980"/>
      <c r="CF12" s="980"/>
      <c r="CG12" s="1001"/>
      <c r="CH12" s="976"/>
      <c r="CI12" s="977"/>
      <c r="CJ12" s="977"/>
      <c r="CK12" s="977"/>
      <c r="CL12" s="978"/>
      <c r="CM12" s="976"/>
      <c r="CN12" s="977"/>
      <c r="CO12" s="977"/>
      <c r="CP12" s="977"/>
      <c r="CQ12" s="978"/>
      <c r="CR12" s="976"/>
      <c r="CS12" s="977"/>
      <c r="CT12" s="977"/>
      <c r="CU12" s="977"/>
      <c r="CV12" s="978"/>
      <c r="CW12" s="976"/>
      <c r="CX12" s="977"/>
      <c r="CY12" s="977"/>
      <c r="CZ12" s="977"/>
      <c r="DA12" s="978"/>
      <c r="DB12" s="976"/>
      <c r="DC12" s="977"/>
      <c r="DD12" s="977"/>
      <c r="DE12" s="977"/>
      <c r="DF12" s="978"/>
      <c r="DG12" s="976"/>
      <c r="DH12" s="977"/>
      <c r="DI12" s="977"/>
      <c r="DJ12" s="977"/>
      <c r="DK12" s="978"/>
      <c r="DL12" s="976"/>
      <c r="DM12" s="977"/>
      <c r="DN12" s="977"/>
      <c r="DO12" s="977"/>
      <c r="DP12" s="978"/>
      <c r="DQ12" s="976"/>
      <c r="DR12" s="977"/>
      <c r="DS12" s="977"/>
      <c r="DT12" s="977"/>
      <c r="DU12" s="978"/>
      <c r="DV12" s="979"/>
      <c r="DW12" s="980"/>
      <c r="DX12" s="980"/>
      <c r="DY12" s="980"/>
      <c r="DZ12" s="981"/>
      <c r="EA12" s="217"/>
    </row>
    <row r="13" spans="1:131" s="218" customFormat="1" ht="26.25" customHeight="1" x14ac:dyDescent="0.15">
      <c r="A13" s="221">
        <v>7</v>
      </c>
      <c r="B13" s="1017"/>
      <c r="C13" s="1018"/>
      <c r="D13" s="1018"/>
      <c r="E13" s="1018"/>
      <c r="F13" s="1018"/>
      <c r="G13" s="1018"/>
      <c r="H13" s="1018"/>
      <c r="I13" s="1018"/>
      <c r="J13" s="1018"/>
      <c r="K13" s="1018"/>
      <c r="L13" s="1018"/>
      <c r="M13" s="1018"/>
      <c r="N13" s="1018"/>
      <c r="O13" s="1018"/>
      <c r="P13" s="1019"/>
      <c r="Q13" s="1025"/>
      <c r="R13" s="1026"/>
      <c r="S13" s="1026"/>
      <c r="T13" s="1026"/>
      <c r="U13" s="1026"/>
      <c r="V13" s="1026"/>
      <c r="W13" s="1026"/>
      <c r="X13" s="1026"/>
      <c r="Y13" s="1026"/>
      <c r="Z13" s="1026"/>
      <c r="AA13" s="1026"/>
      <c r="AB13" s="1026"/>
      <c r="AC13" s="1026"/>
      <c r="AD13" s="1026"/>
      <c r="AE13" s="1027"/>
      <c r="AF13" s="1022"/>
      <c r="AG13" s="1023"/>
      <c r="AH13" s="1023"/>
      <c r="AI13" s="1023"/>
      <c r="AJ13" s="1024"/>
      <c r="AK13" s="1068"/>
      <c r="AL13" s="1069"/>
      <c r="AM13" s="1069"/>
      <c r="AN13" s="1069"/>
      <c r="AO13" s="1069"/>
      <c r="AP13" s="1069"/>
      <c r="AQ13" s="1069"/>
      <c r="AR13" s="1069"/>
      <c r="AS13" s="1069"/>
      <c r="AT13" s="1069"/>
      <c r="AU13" s="1070"/>
      <c r="AV13" s="1070"/>
      <c r="AW13" s="1070"/>
      <c r="AX13" s="1070"/>
      <c r="AY13" s="1071"/>
      <c r="AZ13" s="214"/>
      <c r="BA13" s="214"/>
      <c r="BB13" s="214"/>
      <c r="BC13" s="214"/>
      <c r="BD13" s="214"/>
      <c r="BE13" s="215"/>
      <c r="BF13" s="215"/>
      <c r="BG13" s="215"/>
      <c r="BH13" s="215"/>
      <c r="BI13" s="215"/>
      <c r="BJ13" s="215"/>
      <c r="BK13" s="215"/>
      <c r="BL13" s="215"/>
      <c r="BM13" s="215"/>
      <c r="BN13" s="215"/>
      <c r="BO13" s="215"/>
      <c r="BP13" s="215"/>
      <c r="BQ13" s="221">
        <v>7</v>
      </c>
      <c r="BR13" s="222"/>
      <c r="BS13" s="979"/>
      <c r="BT13" s="980"/>
      <c r="BU13" s="980"/>
      <c r="BV13" s="980"/>
      <c r="BW13" s="980"/>
      <c r="BX13" s="980"/>
      <c r="BY13" s="980"/>
      <c r="BZ13" s="980"/>
      <c r="CA13" s="980"/>
      <c r="CB13" s="980"/>
      <c r="CC13" s="980"/>
      <c r="CD13" s="980"/>
      <c r="CE13" s="980"/>
      <c r="CF13" s="980"/>
      <c r="CG13" s="1001"/>
      <c r="CH13" s="976"/>
      <c r="CI13" s="977"/>
      <c r="CJ13" s="977"/>
      <c r="CK13" s="977"/>
      <c r="CL13" s="978"/>
      <c r="CM13" s="976"/>
      <c r="CN13" s="977"/>
      <c r="CO13" s="977"/>
      <c r="CP13" s="977"/>
      <c r="CQ13" s="978"/>
      <c r="CR13" s="976"/>
      <c r="CS13" s="977"/>
      <c r="CT13" s="977"/>
      <c r="CU13" s="977"/>
      <c r="CV13" s="978"/>
      <c r="CW13" s="976"/>
      <c r="CX13" s="977"/>
      <c r="CY13" s="977"/>
      <c r="CZ13" s="977"/>
      <c r="DA13" s="978"/>
      <c r="DB13" s="976"/>
      <c r="DC13" s="977"/>
      <c r="DD13" s="977"/>
      <c r="DE13" s="977"/>
      <c r="DF13" s="978"/>
      <c r="DG13" s="976"/>
      <c r="DH13" s="977"/>
      <c r="DI13" s="977"/>
      <c r="DJ13" s="977"/>
      <c r="DK13" s="978"/>
      <c r="DL13" s="976"/>
      <c r="DM13" s="977"/>
      <c r="DN13" s="977"/>
      <c r="DO13" s="977"/>
      <c r="DP13" s="978"/>
      <c r="DQ13" s="976"/>
      <c r="DR13" s="977"/>
      <c r="DS13" s="977"/>
      <c r="DT13" s="977"/>
      <c r="DU13" s="978"/>
      <c r="DV13" s="979"/>
      <c r="DW13" s="980"/>
      <c r="DX13" s="980"/>
      <c r="DY13" s="980"/>
      <c r="DZ13" s="981"/>
      <c r="EA13" s="217"/>
    </row>
    <row r="14" spans="1:131" s="218" customFormat="1" ht="26.25" customHeight="1" x14ac:dyDescent="0.15">
      <c r="A14" s="221">
        <v>8</v>
      </c>
      <c r="B14" s="1017"/>
      <c r="C14" s="1018"/>
      <c r="D14" s="1018"/>
      <c r="E14" s="1018"/>
      <c r="F14" s="1018"/>
      <c r="G14" s="1018"/>
      <c r="H14" s="1018"/>
      <c r="I14" s="1018"/>
      <c r="J14" s="1018"/>
      <c r="K14" s="1018"/>
      <c r="L14" s="1018"/>
      <c r="M14" s="1018"/>
      <c r="N14" s="1018"/>
      <c r="O14" s="1018"/>
      <c r="P14" s="1019"/>
      <c r="Q14" s="1025"/>
      <c r="R14" s="1026"/>
      <c r="S14" s="1026"/>
      <c r="T14" s="1026"/>
      <c r="U14" s="1026"/>
      <c r="V14" s="1026"/>
      <c r="W14" s="1026"/>
      <c r="X14" s="1026"/>
      <c r="Y14" s="1026"/>
      <c r="Z14" s="1026"/>
      <c r="AA14" s="1026"/>
      <c r="AB14" s="1026"/>
      <c r="AC14" s="1026"/>
      <c r="AD14" s="1026"/>
      <c r="AE14" s="1027"/>
      <c r="AF14" s="1022"/>
      <c r="AG14" s="1023"/>
      <c r="AH14" s="1023"/>
      <c r="AI14" s="1023"/>
      <c r="AJ14" s="1024"/>
      <c r="AK14" s="1068"/>
      <c r="AL14" s="1069"/>
      <c r="AM14" s="1069"/>
      <c r="AN14" s="1069"/>
      <c r="AO14" s="1069"/>
      <c r="AP14" s="1069"/>
      <c r="AQ14" s="1069"/>
      <c r="AR14" s="1069"/>
      <c r="AS14" s="1069"/>
      <c r="AT14" s="1069"/>
      <c r="AU14" s="1070"/>
      <c r="AV14" s="1070"/>
      <c r="AW14" s="1070"/>
      <c r="AX14" s="1070"/>
      <c r="AY14" s="1071"/>
      <c r="AZ14" s="214"/>
      <c r="BA14" s="214"/>
      <c r="BB14" s="214"/>
      <c r="BC14" s="214"/>
      <c r="BD14" s="214"/>
      <c r="BE14" s="215"/>
      <c r="BF14" s="215"/>
      <c r="BG14" s="215"/>
      <c r="BH14" s="215"/>
      <c r="BI14" s="215"/>
      <c r="BJ14" s="215"/>
      <c r="BK14" s="215"/>
      <c r="BL14" s="215"/>
      <c r="BM14" s="215"/>
      <c r="BN14" s="215"/>
      <c r="BO14" s="215"/>
      <c r="BP14" s="215"/>
      <c r="BQ14" s="221">
        <v>8</v>
      </c>
      <c r="BR14" s="222"/>
      <c r="BS14" s="979"/>
      <c r="BT14" s="980"/>
      <c r="BU14" s="980"/>
      <c r="BV14" s="980"/>
      <c r="BW14" s="980"/>
      <c r="BX14" s="980"/>
      <c r="BY14" s="980"/>
      <c r="BZ14" s="980"/>
      <c r="CA14" s="980"/>
      <c r="CB14" s="980"/>
      <c r="CC14" s="980"/>
      <c r="CD14" s="980"/>
      <c r="CE14" s="980"/>
      <c r="CF14" s="980"/>
      <c r="CG14" s="1001"/>
      <c r="CH14" s="976"/>
      <c r="CI14" s="977"/>
      <c r="CJ14" s="977"/>
      <c r="CK14" s="977"/>
      <c r="CL14" s="978"/>
      <c r="CM14" s="976"/>
      <c r="CN14" s="977"/>
      <c r="CO14" s="977"/>
      <c r="CP14" s="977"/>
      <c r="CQ14" s="978"/>
      <c r="CR14" s="976"/>
      <c r="CS14" s="977"/>
      <c r="CT14" s="977"/>
      <c r="CU14" s="977"/>
      <c r="CV14" s="978"/>
      <c r="CW14" s="976"/>
      <c r="CX14" s="977"/>
      <c r="CY14" s="977"/>
      <c r="CZ14" s="977"/>
      <c r="DA14" s="978"/>
      <c r="DB14" s="976"/>
      <c r="DC14" s="977"/>
      <c r="DD14" s="977"/>
      <c r="DE14" s="977"/>
      <c r="DF14" s="978"/>
      <c r="DG14" s="976"/>
      <c r="DH14" s="977"/>
      <c r="DI14" s="977"/>
      <c r="DJ14" s="977"/>
      <c r="DK14" s="978"/>
      <c r="DL14" s="976"/>
      <c r="DM14" s="977"/>
      <c r="DN14" s="977"/>
      <c r="DO14" s="977"/>
      <c r="DP14" s="978"/>
      <c r="DQ14" s="976"/>
      <c r="DR14" s="977"/>
      <c r="DS14" s="977"/>
      <c r="DT14" s="977"/>
      <c r="DU14" s="978"/>
      <c r="DV14" s="979"/>
      <c r="DW14" s="980"/>
      <c r="DX14" s="980"/>
      <c r="DY14" s="980"/>
      <c r="DZ14" s="981"/>
      <c r="EA14" s="217"/>
    </row>
    <row r="15" spans="1:131" s="218" customFormat="1" ht="26.25" customHeight="1" x14ac:dyDescent="0.15">
      <c r="A15" s="221">
        <v>9</v>
      </c>
      <c r="B15" s="1017"/>
      <c r="C15" s="1018"/>
      <c r="D15" s="1018"/>
      <c r="E15" s="1018"/>
      <c r="F15" s="1018"/>
      <c r="G15" s="1018"/>
      <c r="H15" s="1018"/>
      <c r="I15" s="1018"/>
      <c r="J15" s="1018"/>
      <c r="K15" s="1018"/>
      <c r="L15" s="1018"/>
      <c r="M15" s="1018"/>
      <c r="N15" s="1018"/>
      <c r="O15" s="1018"/>
      <c r="P15" s="1019"/>
      <c r="Q15" s="1025"/>
      <c r="R15" s="1026"/>
      <c r="S15" s="1026"/>
      <c r="T15" s="1026"/>
      <c r="U15" s="1026"/>
      <c r="V15" s="1026"/>
      <c r="W15" s="1026"/>
      <c r="X15" s="1026"/>
      <c r="Y15" s="1026"/>
      <c r="Z15" s="1026"/>
      <c r="AA15" s="1026"/>
      <c r="AB15" s="1026"/>
      <c r="AC15" s="1026"/>
      <c r="AD15" s="1026"/>
      <c r="AE15" s="1027"/>
      <c r="AF15" s="1022"/>
      <c r="AG15" s="1023"/>
      <c r="AH15" s="1023"/>
      <c r="AI15" s="1023"/>
      <c r="AJ15" s="1024"/>
      <c r="AK15" s="1068"/>
      <c r="AL15" s="1069"/>
      <c r="AM15" s="1069"/>
      <c r="AN15" s="1069"/>
      <c r="AO15" s="1069"/>
      <c r="AP15" s="1069"/>
      <c r="AQ15" s="1069"/>
      <c r="AR15" s="1069"/>
      <c r="AS15" s="1069"/>
      <c r="AT15" s="1069"/>
      <c r="AU15" s="1070"/>
      <c r="AV15" s="1070"/>
      <c r="AW15" s="1070"/>
      <c r="AX15" s="1070"/>
      <c r="AY15" s="1071"/>
      <c r="AZ15" s="214"/>
      <c r="BA15" s="214"/>
      <c r="BB15" s="214"/>
      <c r="BC15" s="214"/>
      <c r="BD15" s="214"/>
      <c r="BE15" s="215"/>
      <c r="BF15" s="215"/>
      <c r="BG15" s="215"/>
      <c r="BH15" s="215"/>
      <c r="BI15" s="215"/>
      <c r="BJ15" s="215"/>
      <c r="BK15" s="215"/>
      <c r="BL15" s="215"/>
      <c r="BM15" s="215"/>
      <c r="BN15" s="215"/>
      <c r="BO15" s="215"/>
      <c r="BP15" s="215"/>
      <c r="BQ15" s="221">
        <v>9</v>
      </c>
      <c r="BR15" s="222"/>
      <c r="BS15" s="979"/>
      <c r="BT15" s="980"/>
      <c r="BU15" s="980"/>
      <c r="BV15" s="980"/>
      <c r="BW15" s="980"/>
      <c r="BX15" s="980"/>
      <c r="BY15" s="980"/>
      <c r="BZ15" s="980"/>
      <c r="CA15" s="980"/>
      <c r="CB15" s="980"/>
      <c r="CC15" s="980"/>
      <c r="CD15" s="980"/>
      <c r="CE15" s="980"/>
      <c r="CF15" s="980"/>
      <c r="CG15" s="1001"/>
      <c r="CH15" s="976"/>
      <c r="CI15" s="977"/>
      <c r="CJ15" s="977"/>
      <c r="CK15" s="977"/>
      <c r="CL15" s="978"/>
      <c r="CM15" s="976"/>
      <c r="CN15" s="977"/>
      <c r="CO15" s="977"/>
      <c r="CP15" s="977"/>
      <c r="CQ15" s="978"/>
      <c r="CR15" s="976"/>
      <c r="CS15" s="977"/>
      <c r="CT15" s="977"/>
      <c r="CU15" s="977"/>
      <c r="CV15" s="978"/>
      <c r="CW15" s="976"/>
      <c r="CX15" s="977"/>
      <c r="CY15" s="977"/>
      <c r="CZ15" s="977"/>
      <c r="DA15" s="978"/>
      <c r="DB15" s="976"/>
      <c r="DC15" s="977"/>
      <c r="DD15" s="977"/>
      <c r="DE15" s="977"/>
      <c r="DF15" s="978"/>
      <c r="DG15" s="976"/>
      <c r="DH15" s="977"/>
      <c r="DI15" s="977"/>
      <c r="DJ15" s="977"/>
      <c r="DK15" s="978"/>
      <c r="DL15" s="976"/>
      <c r="DM15" s="977"/>
      <c r="DN15" s="977"/>
      <c r="DO15" s="977"/>
      <c r="DP15" s="978"/>
      <c r="DQ15" s="976"/>
      <c r="DR15" s="977"/>
      <c r="DS15" s="977"/>
      <c r="DT15" s="977"/>
      <c r="DU15" s="978"/>
      <c r="DV15" s="979"/>
      <c r="DW15" s="980"/>
      <c r="DX15" s="980"/>
      <c r="DY15" s="980"/>
      <c r="DZ15" s="981"/>
      <c r="EA15" s="217"/>
    </row>
    <row r="16" spans="1:131" s="218" customFormat="1" ht="26.25" customHeight="1" x14ac:dyDescent="0.15">
      <c r="A16" s="221">
        <v>10</v>
      </c>
      <c r="B16" s="1017"/>
      <c r="C16" s="1018"/>
      <c r="D16" s="1018"/>
      <c r="E16" s="1018"/>
      <c r="F16" s="1018"/>
      <c r="G16" s="1018"/>
      <c r="H16" s="1018"/>
      <c r="I16" s="1018"/>
      <c r="J16" s="1018"/>
      <c r="K16" s="1018"/>
      <c r="L16" s="1018"/>
      <c r="M16" s="1018"/>
      <c r="N16" s="1018"/>
      <c r="O16" s="1018"/>
      <c r="P16" s="1019"/>
      <c r="Q16" s="1025"/>
      <c r="R16" s="1026"/>
      <c r="S16" s="1026"/>
      <c r="T16" s="1026"/>
      <c r="U16" s="1026"/>
      <c r="V16" s="1026"/>
      <c r="W16" s="1026"/>
      <c r="X16" s="1026"/>
      <c r="Y16" s="1026"/>
      <c r="Z16" s="1026"/>
      <c r="AA16" s="1026"/>
      <c r="AB16" s="1026"/>
      <c r="AC16" s="1026"/>
      <c r="AD16" s="1026"/>
      <c r="AE16" s="1027"/>
      <c r="AF16" s="1022"/>
      <c r="AG16" s="1023"/>
      <c r="AH16" s="1023"/>
      <c r="AI16" s="1023"/>
      <c r="AJ16" s="1024"/>
      <c r="AK16" s="1068"/>
      <c r="AL16" s="1069"/>
      <c r="AM16" s="1069"/>
      <c r="AN16" s="1069"/>
      <c r="AO16" s="1069"/>
      <c r="AP16" s="1069"/>
      <c r="AQ16" s="1069"/>
      <c r="AR16" s="1069"/>
      <c r="AS16" s="1069"/>
      <c r="AT16" s="1069"/>
      <c r="AU16" s="1070"/>
      <c r="AV16" s="1070"/>
      <c r="AW16" s="1070"/>
      <c r="AX16" s="1070"/>
      <c r="AY16" s="1071"/>
      <c r="AZ16" s="214"/>
      <c r="BA16" s="214"/>
      <c r="BB16" s="214"/>
      <c r="BC16" s="214"/>
      <c r="BD16" s="214"/>
      <c r="BE16" s="215"/>
      <c r="BF16" s="215"/>
      <c r="BG16" s="215"/>
      <c r="BH16" s="215"/>
      <c r="BI16" s="215"/>
      <c r="BJ16" s="215"/>
      <c r="BK16" s="215"/>
      <c r="BL16" s="215"/>
      <c r="BM16" s="215"/>
      <c r="BN16" s="215"/>
      <c r="BO16" s="215"/>
      <c r="BP16" s="215"/>
      <c r="BQ16" s="221">
        <v>10</v>
      </c>
      <c r="BR16" s="222"/>
      <c r="BS16" s="979"/>
      <c r="BT16" s="980"/>
      <c r="BU16" s="980"/>
      <c r="BV16" s="980"/>
      <c r="BW16" s="980"/>
      <c r="BX16" s="980"/>
      <c r="BY16" s="980"/>
      <c r="BZ16" s="980"/>
      <c r="CA16" s="980"/>
      <c r="CB16" s="980"/>
      <c r="CC16" s="980"/>
      <c r="CD16" s="980"/>
      <c r="CE16" s="980"/>
      <c r="CF16" s="980"/>
      <c r="CG16" s="1001"/>
      <c r="CH16" s="976"/>
      <c r="CI16" s="977"/>
      <c r="CJ16" s="977"/>
      <c r="CK16" s="977"/>
      <c r="CL16" s="978"/>
      <c r="CM16" s="976"/>
      <c r="CN16" s="977"/>
      <c r="CO16" s="977"/>
      <c r="CP16" s="977"/>
      <c r="CQ16" s="978"/>
      <c r="CR16" s="976"/>
      <c r="CS16" s="977"/>
      <c r="CT16" s="977"/>
      <c r="CU16" s="977"/>
      <c r="CV16" s="978"/>
      <c r="CW16" s="976"/>
      <c r="CX16" s="977"/>
      <c r="CY16" s="977"/>
      <c r="CZ16" s="977"/>
      <c r="DA16" s="978"/>
      <c r="DB16" s="976"/>
      <c r="DC16" s="977"/>
      <c r="DD16" s="977"/>
      <c r="DE16" s="977"/>
      <c r="DF16" s="978"/>
      <c r="DG16" s="976"/>
      <c r="DH16" s="977"/>
      <c r="DI16" s="977"/>
      <c r="DJ16" s="977"/>
      <c r="DK16" s="978"/>
      <c r="DL16" s="976"/>
      <c r="DM16" s="977"/>
      <c r="DN16" s="977"/>
      <c r="DO16" s="977"/>
      <c r="DP16" s="978"/>
      <c r="DQ16" s="976"/>
      <c r="DR16" s="977"/>
      <c r="DS16" s="977"/>
      <c r="DT16" s="977"/>
      <c r="DU16" s="978"/>
      <c r="DV16" s="979"/>
      <c r="DW16" s="980"/>
      <c r="DX16" s="980"/>
      <c r="DY16" s="980"/>
      <c r="DZ16" s="981"/>
      <c r="EA16" s="217"/>
    </row>
    <row r="17" spans="1:131" s="218" customFormat="1" ht="26.25" customHeight="1" x14ac:dyDescent="0.15">
      <c r="A17" s="221">
        <v>11</v>
      </c>
      <c r="B17" s="1017"/>
      <c r="C17" s="1018"/>
      <c r="D17" s="1018"/>
      <c r="E17" s="1018"/>
      <c r="F17" s="1018"/>
      <c r="G17" s="1018"/>
      <c r="H17" s="1018"/>
      <c r="I17" s="1018"/>
      <c r="J17" s="1018"/>
      <c r="K17" s="1018"/>
      <c r="L17" s="1018"/>
      <c r="M17" s="1018"/>
      <c r="N17" s="1018"/>
      <c r="O17" s="1018"/>
      <c r="P17" s="1019"/>
      <c r="Q17" s="1025"/>
      <c r="R17" s="1026"/>
      <c r="S17" s="1026"/>
      <c r="T17" s="1026"/>
      <c r="U17" s="1026"/>
      <c r="V17" s="1026"/>
      <c r="W17" s="1026"/>
      <c r="X17" s="1026"/>
      <c r="Y17" s="1026"/>
      <c r="Z17" s="1026"/>
      <c r="AA17" s="1026"/>
      <c r="AB17" s="1026"/>
      <c r="AC17" s="1026"/>
      <c r="AD17" s="1026"/>
      <c r="AE17" s="1027"/>
      <c r="AF17" s="1022"/>
      <c r="AG17" s="1023"/>
      <c r="AH17" s="1023"/>
      <c r="AI17" s="1023"/>
      <c r="AJ17" s="1024"/>
      <c r="AK17" s="1068"/>
      <c r="AL17" s="1069"/>
      <c r="AM17" s="1069"/>
      <c r="AN17" s="1069"/>
      <c r="AO17" s="1069"/>
      <c r="AP17" s="1069"/>
      <c r="AQ17" s="1069"/>
      <c r="AR17" s="1069"/>
      <c r="AS17" s="1069"/>
      <c r="AT17" s="1069"/>
      <c r="AU17" s="1070"/>
      <c r="AV17" s="1070"/>
      <c r="AW17" s="1070"/>
      <c r="AX17" s="1070"/>
      <c r="AY17" s="1071"/>
      <c r="AZ17" s="214"/>
      <c r="BA17" s="214"/>
      <c r="BB17" s="214"/>
      <c r="BC17" s="214"/>
      <c r="BD17" s="214"/>
      <c r="BE17" s="215"/>
      <c r="BF17" s="215"/>
      <c r="BG17" s="215"/>
      <c r="BH17" s="215"/>
      <c r="BI17" s="215"/>
      <c r="BJ17" s="215"/>
      <c r="BK17" s="215"/>
      <c r="BL17" s="215"/>
      <c r="BM17" s="215"/>
      <c r="BN17" s="215"/>
      <c r="BO17" s="215"/>
      <c r="BP17" s="215"/>
      <c r="BQ17" s="221">
        <v>11</v>
      </c>
      <c r="BR17" s="222"/>
      <c r="BS17" s="979"/>
      <c r="BT17" s="980"/>
      <c r="BU17" s="980"/>
      <c r="BV17" s="980"/>
      <c r="BW17" s="980"/>
      <c r="BX17" s="980"/>
      <c r="BY17" s="980"/>
      <c r="BZ17" s="980"/>
      <c r="CA17" s="980"/>
      <c r="CB17" s="980"/>
      <c r="CC17" s="980"/>
      <c r="CD17" s="980"/>
      <c r="CE17" s="980"/>
      <c r="CF17" s="980"/>
      <c r="CG17" s="1001"/>
      <c r="CH17" s="976"/>
      <c r="CI17" s="977"/>
      <c r="CJ17" s="977"/>
      <c r="CK17" s="977"/>
      <c r="CL17" s="978"/>
      <c r="CM17" s="976"/>
      <c r="CN17" s="977"/>
      <c r="CO17" s="977"/>
      <c r="CP17" s="977"/>
      <c r="CQ17" s="978"/>
      <c r="CR17" s="976"/>
      <c r="CS17" s="977"/>
      <c r="CT17" s="977"/>
      <c r="CU17" s="977"/>
      <c r="CV17" s="978"/>
      <c r="CW17" s="976"/>
      <c r="CX17" s="977"/>
      <c r="CY17" s="977"/>
      <c r="CZ17" s="977"/>
      <c r="DA17" s="978"/>
      <c r="DB17" s="976"/>
      <c r="DC17" s="977"/>
      <c r="DD17" s="977"/>
      <c r="DE17" s="977"/>
      <c r="DF17" s="978"/>
      <c r="DG17" s="976"/>
      <c r="DH17" s="977"/>
      <c r="DI17" s="977"/>
      <c r="DJ17" s="977"/>
      <c r="DK17" s="978"/>
      <c r="DL17" s="976"/>
      <c r="DM17" s="977"/>
      <c r="DN17" s="977"/>
      <c r="DO17" s="977"/>
      <c r="DP17" s="978"/>
      <c r="DQ17" s="976"/>
      <c r="DR17" s="977"/>
      <c r="DS17" s="977"/>
      <c r="DT17" s="977"/>
      <c r="DU17" s="978"/>
      <c r="DV17" s="979"/>
      <c r="DW17" s="980"/>
      <c r="DX17" s="980"/>
      <c r="DY17" s="980"/>
      <c r="DZ17" s="981"/>
      <c r="EA17" s="217"/>
    </row>
    <row r="18" spans="1:131" s="218" customFormat="1" ht="26.25" customHeight="1" x14ac:dyDescent="0.15">
      <c r="A18" s="221">
        <v>12</v>
      </c>
      <c r="B18" s="1017"/>
      <c r="C18" s="1018"/>
      <c r="D18" s="1018"/>
      <c r="E18" s="1018"/>
      <c r="F18" s="1018"/>
      <c r="G18" s="1018"/>
      <c r="H18" s="1018"/>
      <c r="I18" s="1018"/>
      <c r="J18" s="1018"/>
      <c r="K18" s="1018"/>
      <c r="L18" s="1018"/>
      <c r="M18" s="1018"/>
      <c r="N18" s="1018"/>
      <c r="O18" s="1018"/>
      <c r="P18" s="1019"/>
      <c r="Q18" s="1025"/>
      <c r="R18" s="1026"/>
      <c r="S18" s="1026"/>
      <c r="T18" s="1026"/>
      <c r="U18" s="1026"/>
      <c r="V18" s="1026"/>
      <c r="W18" s="1026"/>
      <c r="X18" s="1026"/>
      <c r="Y18" s="1026"/>
      <c r="Z18" s="1026"/>
      <c r="AA18" s="1026"/>
      <c r="AB18" s="1026"/>
      <c r="AC18" s="1026"/>
      <c r="AD18" s="1026"/>
      <c r="AE18" s="1027"/>
      <c r="AF18" s="1022"/>
      <c r="AG18" s="1023"/>
      <c r="AH18" s="1023"/>
      <c r="AI18" s="1023"/>
      <c r="AJ18" s="1024"/>
      <c r="AK18" s="1068"/>
      <c r="AL18" s="1069"/>
      <c r="AM18" s="1069"/>
      <c r="AN18" s="1069"/>
      <c r="AO18" s="1069"/>
      <c r="AP18" s="1069"/>
      <c r="AQ18" s="1069"/>
      <c r="AR18" s="1069"/>
      <c r="AS18" s="1069"/>
      <c r="AT18" s="1069"/>
      <c r="AU18" s="1070"/>
      <c r="AV18" s="1070"/>
      <c r="AW18" s="1070"/>
      <c r="AX18" s="1070"/>
      <c r="AY18" s="1071"/>
      <c r="AZ18" s="214"/>
      <c r="BA18" s="214"/>
      <c r="BB18" s="214"/>
      <c r="BC18" s="214"/>
      <c r="BD18" s="214"/>
      <c r="BE18" s="215"/>
      <c r="BF18" s="215"/>
      <c r="BG18" s="215"/>
      <c r="BH18" s="215"/>
      <c r="BI18" s="215"/>
      <c r="BJ18" s="215"/>
      <c r="BK18" s="215"/>
      <c r="BL18" s="215"/>
      <c r="BM18" s="215"/>
      <c r="BN18" s="215"/>
      <c r="BO18" s="215"/>
      <c r="BP18" s="215"/>
      <c r="BQ18" s="221">
        <v>12</v>
      </c>
      <c r="BR18" s="222"/>
      <c r="BS18" s="979"/>
      <c r="BT18" s="980"/>
      <c r="BU18" s="980"/>
      <c r="BV18" s="980"/>
      <c r="BW18" s="980"/>
      <c r="BX18" s="980"/>
      <c r="BY18" s="980"/>
      <c r="BZ18" s="980"/>
      <c r="CA18" s="980"/>
      <c r="CB18" s="980"/>
      <c r="CC18" s="980"/>
      <c r="CD18" s="980"/>
      <c r="CE18" s="980"/>
      <c r="CF18" s="980"/>
      <c r="CG18" s="1001"/>
      <c r="CH18" s="976"/>
      <c r="CI18" s="977"/>
      <c r="CJ18" s="977"/>
      <c r="CK18" s="977"/>
      <c r="CL18" s="978"/>
      <c r="CM18" s="976"/>
      <c r="CN18" s="977"/>
      <c r="CO18" s="977"/>
      <c r="CP18" s="977"/>
      <c r="CQ18" s="978"/>
      <c r="CR18" s="976"/>
      <c r="CS18" s="977"/>
      <c r="CT18" s="977"/>
      <c r="CU18" s="977"/>
      <c r="CV18" s="978"/>
      <c r="CW18" s="976"/>
      <c r="CX18" s="977"/>
      <c r="CY18" s="977"/>
      <c r="CZ18" s="977"/>
      <c r="DA18" s="978"/>
      <c r="DB18" s="976"/>
      <c r="DC18" s="977"/>
      <c r="DD18" s="977"/>
      <c r="DE18" s="977"/>
      <c r="DF18" s="978"/>
      <c r="DG18" s="976"/>
      <c r="DH18" s="977"/>
      <c r="DI18" s="977"/>
      <c r="DJ18" s="977"/>
      <c r="DK18" s="978"/>
      <c r="DL18" s="976"/>
      <c r="DM18" s="977"/>
      <c r="DN18" s="977"/>
      <c r="DO18" s="977"/>
      <c r="DP18" s="978"/>
      <c r="DQ18" s="976"/>
      <c r="DR18" s="977"/>
      <c r="DS18" s="977"/>
      <c r="DT18" s="977"/>
      <c r="DU18" s="978"/>
      <c r="DV18" s="979"/>
      <c r="DW18" s="980"/>
      <c r="DX18" s="980"/>
      <c r="DY18" s="980"/>
      <c r="DZ18" s="981"/>
      <c r="EA18" s="217"/>
    </row>
    <row r="19" spans="1:131" s="218" customFormat="1" ht="26.25" customHeight="1" x14ac:dyDescent="0.15">
      <c r="A19" s="221">
        <v>13</v>
      </c>
      <c r="B19" s="1017"/>
      <c r="C19" s="1018"/>
      <c r="D19" s="1018"/>
      <c r="E19" s="1018"/>
      <c r="F19" s="1018"/>
      <c r="G19" s="1018"/>
      <c r="H19" s="1018"/>
      <c r="I19" s="1018"/>
      <c r="J19" s="1018"/>
      <c r="K19" s="1018"/>
      <c r="L19" s="1018"/>
      <c r="M19" s="1018"/>
      <c r="N19" s="1018"/>
      <c r="O19" s="1018"/>
      <c r="P19" s="1019"/>
      <c r="Q19" s="1025"/>
      <c r="R19" s="1026"/>
      <c r="S19" s="1026"/>
      <c r="T19" s="1026"/>
      <c r="U19" s="1026"/>
      <c r="V19" s="1026"/>
      <c r="W19" s="1026"/>
      <c r="X19" s="1026"/>
      <c r="Y19" s="1026"/>
      <c r="Z19" s="1026"/>
      <c r="AA19" s="1026"/>
      <c r="AB19" s="1026"/>
      <c r="AC19" s="1026"/>
      <c r="AD19" s="1026"/>
      <c r="AE19" s="1027"/>
      <c r="AF19" s="1022"/>
      <c r="AG19" s="1023"/>
      <c r="AH19" s="1023"/>
      <c r="AI19" s="1023"/>
      <c r="AJ19" s="1024"/>
      <c r="AK19" s="1068"/>
      <c r="AL19" s="1069"/>
      <c r="AM19" s="1069"/>
      <c r="AN19" s="1069"/>
      <c r="AO19" s="1069"/>
      <c r="AP19" s="1069"/>
      <c r="AQ19" s="1069"/>
      <c r="AR19" s="1069"/>
      <c r="AS19" s="1069"/>
      <c r="AT19" s="1069"/>
      <c r="AU19" s="1070"/>
      <c r="AV19" s="1070"/>
      <c r="AW19" s="1070"/>
      <c r="AX19" s="1070"/>
      <c r="AY19" s="1071"/>
      <c r="AZ19" s="214"/>
      <c r="BA19" s="214"/>
      <c r="BB19" s="214"/>
      <c r="BC19" s="214"/>
      <c r="BD19" s="214"/>
      <c r="BE19" s="215"/>
      <c r="BF19" s="215"/>
      <c r="BG19" s="215"/>
      <c r="BH19" s="215"/>
      <c r="BI19" s="215"/>
      <c r="BJ19" s="215"/>
      <c r="BK19" s="215"/>
      <c r="BL19" s="215"/>
      <c r="BM19" s="215"/>
      <c r="BN19" s="215"/>
      <c r="BO19" s="215"/>
      <c r="BP19" s="215"/>
      <c r="BQ19" s="221">
        <v>13</v>
      </c>
      <c r="BR19" s="222"/>
      <c r="BS19" s="979"/>
      <c r="BT19" s="980"/>
      <c r="BU19" s="980"/>
      <c r="BV19" s="980"/>
      <c r="BW19" s="980"/>
      <c r="BX19" s="980"/>
      <c r="BY19" s="980"/>
      <c r="BZ19" s="980"/>
      <c r="CA19" s="980"/>
      <c r="CB19" s="980"/>
      <c r="CC19" s="980"/>
      <c r="CD19" s="980"/>
      <c r="CE19" s="980"/>
      <c r="CF19" s="980"/>
      <c r="CG19" s="1001"/>
      <c r="CH19" s="976"/>
      <c r="CI19" s="977"/>
      <c r="CJ19" s="977"/>
      <c r="CK19" s="977"/>
      <c r="CL19" s="978"/>
      <c r="CM19" s="976"/>
      <c r="CN19" s="977"/>
      <c r="CO19" s="977"/>
      <c r="CP19" s="977"/>
      <c r="CQ19" s="978"/>
      <c r="CR19" s="976"/>
      <c r="CS19" s="977"/>
      <c r="CT19" s="977"/>
      <c r="CU19" s="977"/>
      <c r="CV19" s="978"/>
      <c r="CW19" s="976"/>
      <c r="CX19" s="977"/>
      <c r="CY19" s="977"/>
      <c r="CZ19" s="977"/>
      <c r="DA19" s="978"/>
      <c r="DB19" s="976"/>
      <c r="DC19" s="977"/>
      <c r="DD19" s="977"/>
      <c r="DE19" s="977"/>
      <c r="DF19" s="978"/>
      <c r="DG19" s="976"/>
      <c r="DH19" s="977"/>
      <c r="DI19" s="977"/>
      <c r="DJ19" s="977"/>
      <c r="DK19" s="978"/>
      <c r="DL19" s="976"/>
      <c r="DM19" s="977"/>
      <c r="DN19" s="977"/>
      <c r="DO19" s="977"/>
      <c r="DP19" s="978"/>
      <c r="DQ19" s="976"/>
      <c r="DR19" s="977"/>
      <c r="DS19" s="977"/>
      <c r="DT19" s="977"/>
      <c r="DU19" s="978"/>
      <c r="DV19" s="979"/>
      <c r="DW19" s="980"/>
      <c r="DX19" s="980"/>
      <c r="DY19" s="980"/>
      <c r="DZ19" s="981"/>
      <c r="EA19" s="217"/>
    </row>
    <row r="20" spans="1:131" s="218" customFormat="1" ht="26.25" customHeight="1" x14ac:dyDescent="0.15">
      <c r="A20" s="221">
        <v>14</v>
      </c>
      <c r="B20" s="1017"/>
      <c r="C20" s="1018"/>
      <c r="D20" s="1018"/>
      <c r="E20" s="1018"/>
      <c r="F20" s="1018"/>
      <c r="G20" s="1018"/>
      <c r="H20" s="1018"/>
      <c r="I20" s="1018"/>
      <c r="J20" s="1018"/>
      <c r="K20" s="1018"/>
      <c r="L20" s="1018"/>
      <c r="M20" s="1018"/>
      <c r="N20" s="1018"/>
      <c r="O20" s="1018"/>
      <c r="P20" s="1019"/>
      <c r="Q20" s="1025"/>
      <c r="R20" s="1026"/>
      <c r="S20" s="1026"/>
      <c r="T20" s="1026"/>
      <c r="U20" s="1026"/>
      <c r="V20" s="1026"/>
      <c r="W20" s="1026"/>
      <c r="X20" s="1026"/>
      <c r="Y20" s="1026"/>
      <c r="Z20" s="1026"/>
      <c r="AA20" s="1026"/>
      <c r="AB20" s="1026"/>
      <c r="AC20" s="1026"/>
      <c r="AD20" s="1026"/>
      <c r="AE20" s="1027"/>
      <c r="AF20" s="1022"/>
      <c r="AG20" s="1023"/>
      <c r="AH20" s="1023"/>
      <c r="AI20" s="1023"/>
      <c r="AJ20" s="1024"/>
      <c r="AK20" s="1068"/>
      <c r="AL20" s="1069"/>
      <c r="AM20" s="1069"/>
      <c r="AN20" s="1069"/>
      <c r="AO20" s="1069"/>
      <c r="AP20" s="1069"/>
      <c r="AQ20" s="1069"/>
      <c r="AR20" s="1069"/>
      <c r="AS20" s="1069"/>
      <c r="AT20" s="1069"/>
      <c r="AU20" s="1070"/>
      <c r="AV20" s="1070"/>
      <c r="AW20" s="1070"/>
      <c r="AX20" s="1070"/>
      <c r="AY20" s="1071"/>
      <c r="AZ20" s="214"/>
      <c r="BA20" s="214"/>
      <c r="BB20" s="214"/>
      <c r="BC20" s="214"/>
      <c r="BD20" s="214"/>
      <c r="BE20" s="215"/>
      <c r="BF20" s="215"/>
      <c r="BG20" s="215"/>
      <c r="BH20" s="215"/>
      <c r="BI20" s="215"/>
      <c r="BJ20" s="215"/>
      <c r="BK20" s="215"/>
      <c r="BL20" s="215"/>
      <c r="BM20" s="215"/>
      <c r="BN20" s="215"/>
      <c r="BO20" s="215"/>
      <c r="BP20" s="215"/>
      <c r="BQ20" s="221">
        <v>14</v>
      </c>
      <c r="BR20" s="222"/>
      <c r="BS20" s="979"/>
      <c r="BT20" s="980"/>
      <c r="BU20" s="980"/>
      <c r="BV20" s="980"/>
      <c r="BW20" s="980"/>
      <c r="BX20" s="980"/>
      <c r="BY20" s="980"/>
      <c r="BZ20" s="980"/>
      <c r="CA20" s="980"/>
      <c r="CB20" s="980"/>
      <c r="CC20" s="980"/>
      <c r="CD20" s="980"/>
      <c r="CE20" s="980"/>
      <c r="CF20" s="980"/>
      <c r="CG20" s="1001"/>
      <c r="CH20" s="976"/>
      <c r="CI20" s="977"/>
      <c r="CJ20" s="977"/>
      <c r="CK20" s="977"/>
      <c r="CL20" s="978"/>
      <c r="CM20" s="976"/>
      <c r="CN20" s="977"/>
      <c r="CO20" s="977"/>
      <c r="CP20" s="977"/>
      <c r="CQ20" s="978"/>
      <c r="CR20" s="976"/>
      <c r="CS20" s="977"/>
      <c r="CT20" s="977"/>
      <c r="CU20" s="977"/>
      <c r="CV20" s="978"/>
      <c r="CW20" s="976"/>
      <c r="CX20" s="977"/>
      <c r="CY20" s="977"/>
      <c r="CZ20" s="977"/>
      <c r="DA20" s="978"/>
      <c r="DB20" s="976"/>
      <c r="DC20" s="977"/>
      <c r="DD20" s="977"/>
      <c r="DE20" s="977"/>
      <c r="DF20" s="978"/>
      <c r="DG20" s="976"/>
      <c r="DH20" s="977"/>
      <c r="DI20" s="977"/>
      <c r="DJ20" s="977"/>
      <c r="DK20" s="978"/>
      <c r="DL20" s="976"/>
      <c r="DM20" s="977"/>
      <c r="DN20" s="977"/>
      <c r="DO20" s="977"/>
      <c r="DP20" s="978"/>
      <c r="DQ20" s="976"/>
      <c r="DR20" s="977"/>
      <c r="DS20" s="977"/>
      <c r="DT20" s="977"/>
      <c r="DU20" s="978"/>
      <c r="DV20" s="979"/>
      <c r="DW20" s="980"/>
      <c r="DX20" s="980"/>
      <c r="DY20" s="980"/>
      <c r="DZ20" s="981"/>
      <c r="EA20" s="217"/>
    </row>
    <row r="21" spans="1:131" s="218" customFormat="1" ht="26.25" customHeight="1" thickBot="1" x14ac:dyDescent="0.2">
      <c r="A21" s="221">
        <v>15</v>
      </c>
      <c r="B21" s="1017"/>
      <c r="C21" s="1018"/>
      <c r="D21" s="1018"/>
      <c r="E21" s="1018"/>
      <c r="F21" s="1018"/>
      <c r="G21" s="1018"/>
      <c r="H21" s="1018"/>
      <c r="I21" s="1018"/>
      <c r="J21" s="1018"/>
      <c r="K21" s="1018"/>
      <c r="L21" s="1018"/>
      <c r="M21" s="1018"/>
      <c r="N21" s="1018"/>
      <c r="O21" s="1018"/>
      <c r="P21" s="1019"/>
      <c r="Q21" s="1025"/>
      <c r="R21" s="1026"/>
      <c r="S21" s="1026"/>
      <c r="T21" s="1026"/>
      <c r="U21" s="1026"/>
      <c r="V21" s="1026"/>
      <c r="W21" s="1026"/>
      <c r="X21" s="1026"/>
      <c r="Y21" s="1026"/>
      <c r="Z21" s="1026"/>
      <c r="AA21" s="1026"/>
      <c r="AB21" s="1026"/>
      <c r="AC21" s="1026"/>
      <c r="AD21" s="1026"/>
      <c r="AE21" s="1027"/>
      <c r="AF21" s="1022"/>
      <c r="AG21" s="1023"/>
      <c r="AH21" s="1023"/>
      <c r="AI21" s="1023"/>
      <c r="AJ21" s="1024"/>
      <c r="AK21" s="1068"/>
      <c r="AL21" s="1069"/>
      <c r="AM21" s="1069"/>
      <c r="AN21" s="1069"/>
      <c r="AO21" s="1069"/>
      <c r="AP21" s="1069"/>
      <c r="AQ21" s="1069"/>
      <c r="AR21" s="1069"/>
      <c r="AS21" s="1069"/>
      <c r="AT21" s="1069"/>
      <c r="AU21" s="1070"/>
      <c r="AV21" s="1070"/>
      <c r="AW21" s="1070"/>
      <c r="AX21" s="1070"/>
      <c r="AY21" s="1071"/>
      <c r="AZ21" s="214"/>
      <c r="BA21" s="214"/>
      <c r="BB21" s="214"/>
      <c r="BC21" s="214"/>
      <c r="BD21" s="214"/>
      <c r="BE21" s="215"/>
      <c r="BF21" s="215"/>
      <c r="BG21" s="215"/>
      <c r="BH21" s="215"/>
      <c r="BI21" s="215"/>
      <c r="BJ21" s="215"/>
      <c r="BK21" s="215"/>
      <c r="BL21" s="215"/>
      <c r="BM21" s="215"/>
      <c r="BN21" s="215"/>
      <c r="BO21" s="215"/>
      <c r="BP21" s="215"/>
      <c r="BQ21" s="221">
        <v>15</v>
      </c>
      <c r="BR21" s="222"/>
      <c r="BS21" s="979"/>
      <c r="BT21" s="980"/>
      <c r="BU21" s="980"/>
      <c r="BV21" s="980"/>
      <c r="BW21" s="980"/>
      <c r="BX21" s="980"/>
      <c r="BY21" s="980"/>
      <c r="BZ21" s="980"/>
      <c r="CA21" s="980"/>
      <c r="CB21" s="980"/>
      <c r="CC21" s="980"/>
      <c r="CD21" s="980"/>
      <c r="CE21" s="980"/>
      <c r="CF21" s="980"/>
      <c r="CG21" s="1001"/>
      <c r="CH21" s="976"/>
      <c r="CI21" s="977"/>
      <c r="CJ21" s="977"/>
      <c r="CK21" s="977"/>
      <c r="CL21" s="978"/>
      <c r="CM21" s="976"/>
      <c r="CN21" s="977"/>
      <c r="CO21" s="977"/>
      <c r="CP21" s="977"/>
      <c r="CQ21" s="978"/>
      <c r="CR21" s="976"/>
      <c r="CS21" s="977"/>
      <c r="CT21" s="977"/>
      <c r="CU21" s="977"/>
      <c r="CV21" s="978"/>
      <c r="CW21" s="976"/>
      <c r="CX21" s="977"/>
      <c r="CY21" s="977"/>
      <c r="CZ21" s="977"/>
      <c r="DA21" s="978"/>
      <c r="DB21" s="976"/>
      <c r="DC21" s="977"/>
      <c r="DD21" s="977"/>
      <c r="DE21" s="977"/>
      <c r="DF21" s="978"/>
      <c r="DG21" s="976"/>
      <c r="DH21" s="977"/>
      <c r="DI21" s="977"/>
      <c r="DJ21" s="977"/>
      <c r="DK21" s="978"/>
      <c r="DL21" s="976"/>
      <c r="DM21" s="977"/>
      <c r="DN21" s="977"/>
      <c r="DO21" s="977"/>
      <c r="DP21" s="978"/>
      <c r="DQ21" s="976"/>
      <c r="DR21" s="977"/>
      <c r="DS21" s="977"/>
      <c r="DT21" s="977"/>
      <c r="DU21" s="978"/>
      <c r="DV21" s="979"/>
      <c r="DW21" s="980"/>
      <c r="DX21" s="980"/>
      <c r="DY21" s="980"/>
      <c r="DZ21" s="981"/>
      <c r="EA21" s="217"/>
    </row>
    <row r="22" spans="1:131" s="218" customFormat="1" ht="26.25" customHeight="1" x14ac:dyDescent="0.15">
      <c r="A22" s="221">
        <v>16</v>
      </c>
      <c r="B22" s="1017"/>
      <c r="C22" s="1018"/>
      <c r="D22" s="1018"/>
      <c r="E22" s="1018"/>
      <c r="F22" s="1018"/>
      <c r="G22" s="1018"/>
      <c r="H22" s="1018"/>
      <c r="I22" s="1018"/>
      <c r="J22" s="1018"/>
      <c r="K22" s="1018"/>
      <c r="L22" s="1018"/>
      <c r="M22" s="1018"/>
      <c r="N22" s="1018"/>
      <c r="O22" s="1018"/>
      <c r="P22" s="1019"/>
      <c r="Q22" s="1061"/>
      <c r="R22" s="1062"/>
      <c r="S22" s="1062"/>
      <c r="T22" s="1062"/>
      <c r="U22" s="1062"/>
      <c r="V22" s="1062"/>
      <c r="W22" s="1062"/>
      <c r="X22" s="1062"/>
      <c r="Y22" s="1062"/>
      <c r="Z22" s="1062"/>
      <c r="AA22" s="1062"/>
      <c r="AB22" s="1062"/>
      <c r="AC22" s="1062"/>
      <c r="AD22" s="1062"/>
      <c r="AE22" s="1063"/>
      <c r="AF22" s="1022"/>
      <c r="AG22" s="1023"/>
      <c r="AH22" s="1023"/>
      <c r="AI22" s="1023"/>
      <c r="AJ22" s="1024"/>
      <c r="AK22" s="1064"/>
      <c r="AL22" s="1065"/>
      <c r="AM22" s="1065"/>
      <c r="AN22" s="1065"/>
      <c r="AO22" s="1065"/>
      <c r="AP22" s="1065"/>
      <c r="AQ22" s="1065"/>
      <c r="AR22" s="1065"/>
      <c r="AS22" s="1065"/>
      <c r="AT22" s="1065"/>
      <c r="AU22" s="1066"/>
      <c r="AV22" s="1066"/>
      <c r="AW22" s="1066"/>
      <c r="AX22" s="1066"/>
      <c r="AY22" s="1067"/>
      <c r="AZ22" s="1015" t="s">
        <v>377</v>
      </c>
      <c r="BA22" s="1015"/>
      <c r="BB22" s="1015"/>
      <c r="BC22" s="1015"/>
      <c r="BD22" s="1016"/>
      <c r="BE22" s="215"/>
      <c r="BF22" s="215"/>
      <c r="BG22" s="215"/>
      <c r="BH22" s="215"/>
      <c r="BI22" s="215"/>
      <c r="BJ22" s="215"/>
      <c r="BK22" s="215"/>
      <c r="BL22" s="215"/>
      <c r="BM22" s="215"/>
      <c r="BN22" s="215"/>
      <c r="BO22" s="215"/>
      <c r="BP22" s="215"/>
      <c r="BQ22" s="221">
        <v>16</v>
      </c>
      <c r="BR22" s="222"/>
      <c r="BS22" s="979"/>
      <c r="BT22" s="980"/>
      <c r="BU22" s="980"/>
      <c r="BV22" s="980"/>
      <c r="BW22" s="980"/>
      <c r="BX22" s="980"/>
      <c r="BY22" s="980"/>
      <c r="BZ22" s="980"/>
      <c r="CA22" s="980"/>
      <c r="CB22" s="980"/>
      <c r="CC22" s="980"/>
      <c r="CD22" s="980"/>
      <c r="CE22" s="980"/>
      <c r="CF22" s="980"/>
      <c r="CG22" s="1001"/>
      <c r="CH22" s="976"/>
      <c r="CI22" s="977"/>
      <c r="CJ22" s="977"/>
      <c r="CK22" s="977"/>
      <c r="CL22" s="978"/>
      <c r="CM22" s="976"/>
      <c r="CN22" s="977"/>
      <c r="CO22" s="977"/>
      <c r="CP22" s="977"/>
      <c r="CQ22" s="978"/>
      <c r="CR22" s="976"/>
      <c r="CS22" s="977"/>
      <c r="CT22" s="977"/>
      <c r="CU22" s="977"/>
      <c r="CV22" s="978"/>
      <c r="CW22" s="976"/>
      <c r="CX22" s="977"/>
      <c r="CY22" s="977"/>
      <c r="CZ22" s="977"/>
      <c r="DA22" s="978"/>
      <c r="DB22" s="976"/>
      <c r="DC22" s="977"/>
      <c r="DD22" s="977"/>
      <c r="DE22" s="977"/>
      <c r="DF22" s="978"/>
      <c r="DG22" s="976"/>
      <c r="DH22" s="977"/>
      <c r="DI22" s="977"/>
      <c r="DJ22" s="977"/>
      <c r="DK22" s="978"/>
      <c r="DL22" s="976"/>
      <c r="DM22" s="977"/>
      <c r="DN22" s="977"/>
      <c r="DO22" s="977"/>
      <c r="DP22" s="978"/>
      <c r="DQ22" s="976"/>
      <c r="DR22" s="977"/>
      <c r="DS22" s="977"/>
      <c r="DT22" s="977"/>
      <c r="DU22" s="978"/>
      <c r="DV22" s="979"/>
      <c r="DW22" s="980"/>
      <c r="DX22" s="980"/>
      <c r="DY22" s="980"/>
      <c r="DZ22" s="981"/>
      <c r="EA22" s="217"/>
    </row>
    <row r="23" spans="1:131" s="218" customFormat="1" ht="26.25" customHeight="1" thickBot="1" x14ac:dyDescent="0.2">
      <c r="A23" s="223" t="s">
        <v>378</v>
      </c>
      <c r="B23" s="924" t="s">
        <v>379</v>
      </c>
      <c r="C23" s="925"/>
      <c r="D23" s="925"/>
      <c r="E23" s="925"/>
      <c r="F23" s="925"/>
      <c r="G23" s="925"/>
      <c r="H23" s="925"/>
      <c r="I23" s="925"/>
      <c r="J23" s="925"/>
      <c r="K23" s="925"/>
      <c r="L23" s="925"/>
      <c r="M23" s="925"/>
      <c r="N23" s="925"/>
      <c r="O23" s="925"/>
      <c r="P23" s="935"/>
      <c r="Q23" s="1055">
        <v>5879</v>
      </c>
      <c r="R23" s="1049"/>
      <c r="S23" s="1049"/>
      <c r="T23" s="1049"/>
      <c r="U23" s="1049"/>
      <c r="V23" s="1049">
        <v>5667</v>
      </c>
      <c r="W23" s="1049"/>
      <c r="X23" s="1049"/>
      <c r="Y23" s="1049"/>
      <c r="Z23" s="1049"/>
      <c r="AA23" s="1049">
        <v>212</v>
      </c>
      <c r="AB23" s="1049"/>
      <c r="AC23" s="1049"/>
      <c r="AD23" s="1049"/>
      <c r="AE23" s="1056"/>
      <c r="AF23" s="1057">
        <v>184</v>
      </c>
      <c r="AG23" s="1049"/>
      <c r="AH23" s="1049"/>
      <c r="AI23" s="1049"/>
      <c r="AJ23" s="1058"/>
      <c r="AK23" s="1059"/>
      <c r="AL23" s="1060"/>
      <c r="AM23" s="1060"/>
      <c r="AN23" s="1060"/>
      <c r="AO23" s="1060"/>
      <c r="AP23" s="1049">
        <v>4703</v>
      </c>
      <c r="AQ23" s="1049"/>
      <c r="AR23" s="1049"/>
      <c r="AS23" s="1049"/>
      <c r="AT23" s="1049"/>
      <c r="AU23" s="1050"/>
      <c r="AV23" s="1050"/>
      <c r="AW23" s="1050"/>
      <c r="AX23" s="1050"/>
      <c r="AY23" s="1051"/>
      <c r="AZ23" s="1052" t="s">
        <v>122</v>
      </c>
      <c r="BA23" s="1053"/>
      <c r="BB23" s="1053"/>
      <c r="BC23" s="1053"/>
      <c r="BD23" s="1054"/>
      <c r="BE23" s="215"/>
      <c r="BF23" s="215"/>
      <c r="BG23" s="215"/>
      <c r="BH23" s="215"/>
      <c r="BI23" s="215"/>
      <c r="BJ23" s="215"/>
      <c r="BK23" s="215"/>
      <c r="BL23" s="215"/>
      <c r="BM23" s="215"/>
      <c r="BN23" s="215"/>
      <c r="BO23" s="215"/>
      <c r="BP23" s="215"/>
      <c r="BQ23" s="221">
        <v>17</v>
      </c>
      <c r="BR23" s="222"/>
      <c r="BS23" s="979"/>
      <c r="BT23" s="980"/>
      <c r="BU23" s="980"/>
      <c r="BV23" s="980"/>
      <c r="BW23" s="980"/>
      <c r="BX23" s="980"/>
      <c r="BY23" s="980"/>
      <c r="BZ23" s="980"/>
      <c r="CA23" s="980"/>
      <c r="CB23" s="980"/>
      <c r="CC23" s="980"/>
      <c r="CD23" s="980"/>
      <c r="CE23" s="980"/>
      <c r="CF23" s="980"/>
      <c r="CG23" s="1001"/>
      <c r="CH23" s="976"/>
      <c r="CI23" s="977"/>
      <c r="CJ23" s="977"/>
      <c r="CK23" s="977"/>
      <c r="CL23" s="978"/>
      <c r="CM23" s="976"/>
      <c r="CN23" s="977"/>
      <c r="CO23" s="977"/>
      <c r="CP23" s="977"/>
      <c r="CQ23" s="978"/>
      <c r="CR23" s="976"/>
      <c r="CS23" s="977"/>
      <c r="CT23" s="977"/>
      <c r="CU23" s="977"/>
      <c r="CV23" s="978"/>
      <c r="CW23" s="976"/>
      <c r="CX23" s="977"/>
      <c r="CY23" s="977"/>
      <c r="CZ23" s="977"/>
      <c r="DA23" s="978"/>
      <c r="DB23" s="976"/>
      <c r="DC23" s="977"/>
      <c r="DD23" s="977"/>
      <c r="DE23" s="977"/>
      <c r="DF23" s="978"/>
      <c r="DG23" s="976"/>
      <c r="DH23" s="977"/>
      <c r="DI23" s="977"/>
      <c r="DJ23" s="977"/>
      <c r="DK23" s="978"/>
      <c r="DL23" s="976"/>
      <c r="DM23" s="977"/>
      <c r="DN23" s="977"/>
      <c r="DO23" s="977"/>
      <c r="DP23" s="978"/>
      <c r="DQ23" s="976"/>
      <c r="DR23" s="977"/>
      <c r="DS23" s="977"/>
      <c r="DT23" s="977"/>
      <c r="DU23" s="978"/>
      <c r="DV23" s="979"/>
      <c r="DW23" s="980"/>
      <c r="DX23" s="980"/>
      <c r="DY23" s="980"/>
      <c r="DZ23" s="981"/>
      <c r="EA23" s="217"/>
    </row>
    <row r="24" spans="1:131" s="218" customFormat="1" ht="26.25" customHeight="1" x14ac:dyDescent="0.15">
      <c r="A24" s="1048" t="s">
        <v>380</v>
      </c>
      <c r="B24" s="1048"/>
      <c r="C24" s="1048"/>
      <c r="D24" s="1048"/>
      <c r="E24" s="1048"/>
      <c r="F24" s="1048"/>
      <c r="G24" s="1048"/>
      <c r="H24" s="1048"/>
      <c r="I24" s="1048"/>
      <c r="J24" s="1048"/>
      <c r="K24" s="1048"/>
      <c r="L24" s="1048"/>
      <c r="M24" s="1048"/>
      <c r="N24" s="1048"/>
      <c r="O24" s="1048"/>
      <c r="P24" s="1048"/>
      <c r="Q24" s="1048"/>
      <c r="R24" s="1048"/>
      <c r="S24" s="1048"/>
      <c r="T24" s="1048"/>
      <c r="U24" s="1048"/>
      <c r="V24" s="1048"/>
      <c r="W24" s="1048"/>
      <c r="X24" s="1048"/>
      <c r="Y24" s="1048"/>
      <c r="Z24" s="1048"/>
      <c r="AA24" s="1048"/>
      <c r="AB24" s="1048"/>
      <c r="AC24" s="1048"/>
      <c r="AD24" s="1048"/>
      <c r="AE24" s="1048"/>
      <c r="AF24" s="1048"/>
      <c r="AG24" s="1048"/>
      <c r="AH24" s="1048"/>
      <c r="AI24" s="1048"/>
      <c r="AJ24" s="1048"/>
      <c r="AK24" s="1048"/>
      <c r="AL24" s="1048"/>
      <c r="AM24" s="1048"/>
      <c r="AN24" s="1048"/>
      <c r="AO24" s="1048"/>
      <c r="AP24" s="1048"/>
      <c r="AQ24" s="1048"/>
      <c r="AR24" s="1048"/>
      <c r="AS24" s="1048"/>
      <c r="AT24" s="1048"/>
      <c r="AU24" s="1048"/>
      <c r="AV24" s="1048"/>
      <c r="AW24" s="1048"/>
      <c r="AX24" s="1048"/>
      <c r="AY24" s="1048"/>
      <c r="AZ24" s="214"/>
      <c r="BA24" s="214"/>
      <c r="BB24" s="214"/>
      <c r="BC24" s="214"/>
      <c r="BD24" s="214"/>
      <c r="BE24" s="215"/>
      <c r="BF24" s="215"/>
      <c r="BG24" s="215"/>
      <c r="BH24" s="215"/>
      <c r="BI24" s="215"/>
      <c r="BJ24" s="215"/>
      <c r="BK24" s="215"/>
      <c r="BL24" s="215"/>
      <c r="BM24" s="215"/>
      <c r="BN24" s="215"/>
      <c r="BO24" s="215"/>
      <c r="BP24" s="215"/>
      <c r="BQ24" s="221">
        <v>18</v>
      </c>
      <c r="BR24" s="222"/>
      <c r="BS24" s="979"/>
      <c r="BT24" s="980"/>
      <c r="BU24" s="980"/>
      <c r="BV24" s="980"/>
      <c r="BW24" s="980"/>
      <c r="BX24" s="980"/>
      <c r="BY24" s="980"/>
      <c r="BZ24" s="980"/>
      <c r="CA24" s="980"/>
      <c r="CB24" s="980"/>
      <c r="CC24" s="980"/>
      <c r="CD24" s="980"/>
      <c r="CE24" s="980"/>
      <c r="CF24" s="980"/>
      <c r="CG24" s="1001"/>
      <c r="CH24" s="976"/>
      <c r="CI24" s="977"/>
      <c r="CJ24" s="977"/>
      <c r="CK24" s="977"/>
      <c r="CL24" s="978"/>
      <c r="CM24" s="976"/>
      <c r="CN24" s="977"/>
      <c r="CO24" s="977"/>
      <c r="CP24" s="977"/>
      <c r="CQ24" s="978"/>
      <c r="CR24" s="976"/>
      <c r="CS24" s="977"/>
      <c r="CT24" s="977"/>
      <c r="CU24" s="977"/>
      <c r="CV24" s="978"/>
      <c r="CW24" s="976"/>
      <c r="CX24" s="977"/>
      <c r="CY24" s="977"/>
      <c r="CZ24" s="977"/>
      <c r="DA24" s="978"/>
      <c r="DB24" s="976"/>
      <c r="DC24" s="977"/>
      <c r="DD24" s="977"/>
      <c r="DE24" s="977"/>
      <c r="DF24" s="978"/>
      <c r="DG24" s="976"/>
      <c r="DH24" s="977"/>
      <c r="DI24" s="977"/>
      <c r="DJ24" s="977"/>
      <c r="DK24" s="978"/>
      <c r="DL24" s="976"/>
      <c r="DM24" s="977"/>
      <c r="DN24" s="977"/>
      <c r="DO24" s="977"/>
      <c r="DP24" s="978"/>
      <c r="DQ24" s="976"/>
      <c r="DR24" s="977"/>
      <c r="DS24" s="977"/>
      <c r="DT24" s="977"/>
      <c r="DU24" s="978"/>
      <c r="DV24" s="979"/>
      <c r="DW24" s="980"/>
      <c r="DX24" s="980"/>
      <c r="DY24" s="980"/>
      <c r="DZ24" s="981"/>
      <c r="EA24" s="217"/>
    </row>
    <row r="25" spans="1:131" ht="26.25" customHeight="1" thickBot="1" x14ac:dyDescent="0.2">
      <c r="A25" s="1047" t="s">
        <v>381</v>
      </c>
      <c r="B25" s="1047"/>
      <c r="C25" s="1047"/>
      <c r="D25" s="1047"/>
      <c r="E25" s="1047"/>
      <c r="F25" s="1047"/>
      <c r="G25" s="1047"/>
      <c r="H25" s="1047"/>
      <c r="I25" s="1047"/>
      <c r="J25" s="1047"/>
      <c r="K25" s="1047"/>
      <c r="L25" s="1047"/>
      <c r="M25" s="1047"/>
      <c r="N25" s="1047"/>
      <c r="O25" s="1047"/>
      <c r="P25" s="1047"/>
      <c r="Q25" s="1047"/>
      <c r="R25" s="1047"/>
      <c r="S25" s="1047"/>
      <c r="T25" s="1047"/>
      <c r="U25" s="1047"/>
      <c r="V25" s="1047"/>
      <c r="W25" s="1047"/>
      <c r="X25" s="1047"/>
      <c r="Y25" s="1047"/>
      <c r="Z25" s="1047"/>
      <c r="AA25" s="1047"/>
      <c r="AB25" s="1047"/>
      <c r="AC25" s="1047"/>
      <c r="AD25" s="1047"/>
      <c r="AE25" s="1047"/>
      <c r="AF25" s="1047"/>
      <c r="AG25" s="1047"/>
      <c r="AH25" s="1047"/>
      <c r="AI25" s="1047"/>
      <c r="AJ25" s="1047"/>
      <c r="AK25" s="1047"/>
      <c r="AL25" s="1047"/>
      <c r="AM25" s="1047"/>
      <c r="AN25" s="1047"/>
      <c r="AO25" s="1047"/>
      <c r="AP25" s="1047"/>
      <c r="AQ25" s="1047"/>
      <c r="AR25" s="1047"/>
      <c r="AS25" s="1047"/>
      <c r="AT25" s="1047"/>
      <c r="AU25" s="1047"/>
      <c r="AV25" s="1047"/>
      <c r="AW25" s="1047"/>
      <c r="AX25" s="1047"/>
      <c r="AY25" s="1047"/>
      <c r="AZ25" s="1047"/>
      <c r="BA25" s="1047"/>
      <c r="BB25" s="1047"/>
      <c r="BC25" s="1047"/>
      <c r="BD25" s="1047"/>
      <c r="BE25" s="1047"/>
      <c r="BF25" s="1047"/>
      <c r="BG25" s="1047"/>
      <c r="BH25" s="1047"/>
      <c r="BI25" s="1047"/>
      <c r="BJ25" s="214"/>
      <c r="BK25" s="214"/>
      <c r="BL25" s="214"/>
      <c r="BM25" s="214"/>
      <c r="BN25" s="214"/>
      <c r="BO25" s="224"/>
      <c r="BP25" s="224"/>
      <c r="BQ25" s="221">
        <v>19</v>
      </c>
      <c r="BR25" s="222"/>
      <c r="BS25" s="979"/>
      <c r="BT25" s="980"/>
      <c r="BU25" s="980"/>
      <c r="BV25" s="980"/>
      <c r="BW25" s="980"/>
      <c r="BX25" s="980"/>
      <c r="BY25" s="980"/>
      <c r="BZ25" s="980"/>
      <c r="CA25" s="980"/>
      <c r="CB25" s="980"/>
      <c r="CC25" s="980"/>
      <c r="CD25" s="980"/>
      <c r="CE25" s="980"/>
      <c r="CF25" s="980"/>
      <c r="CG25" s="1001"/>
      <c r="CH25" s="976"/>
      <c r="CI25" s="977"/>
      <c r="CJ25" s="977"/>
      <c r="CK25" s="977"/>
      <c r="CL25" s="978"/>
      <c r="CM25" s="976"/>
      <c r="CN25" s="977"/>
      <c r="CO25" s="977"/>
      <c r="CP25" s="977"/>
      <c r="CQ25" s="978"/>
      <c r="CR25" s="976"/>
      <c r="CS25" s="977"/>
      <c r="CT25" s="977"/>
      <c r="CU25" s="977"/>
      <c r="CV25" s="978"/>
      <c r="CW25" s="976"/>
      <c r="CX25" s="977"/>
      <c r="CY25" s="977"/>
      <c r="CZ25" s="977"/>
      <c r="DA25" s="978"/>
      <c r="DB25" s="976"/>
      <c r="DC25" s="977"/>
      <c r="DD25" s="977"/>
      <c r="DE25" s="977"/>
      <c r="DF25" s="978"/>
      <c r="DG25" s="976"/>
      <c r="DH25" s="977"/>
      <c r="DI25" s="977"/>
      <c r="DJ25" s="977"/>
      <c r="DK25" s="978"/>
      <c r="DL25" s="976"/>
      <c r="DM25" s="977"/>
      <c r="DN25" s="977"/>
      <c r="DO25" s="977"/>
      <c r="DP25" s="978"/>
      <c r="DQ25" s="976"/>
      <c r="DR25" s="977"/>
      <c r="DS25" s="977"/>
      <c r="DT25" s="977"/>
      <c r="DU25" s="978"/>
      <c r="DV25" s="979"/>
      <c r="DW25" s="980"/>
      <c r="DX25" s="980"/>
      <c r="DY25" s="980"/>
      <c r="DZ25" s="981"/>
      <c r="EA25" s="212"/>
    </row>
    <row r="26" spans="1:131" ht="26.25" customHeight="1" x14ac:dyDescent="0.15">
      <c r="A26" s="982" t="s">
        <v>358</v>
      </c>
      <c r="B26" s="983"/>
      <c r="C26" s="983"/>
      <c r="D26" s="983"/>
      <c r="E26" s="983"/>
      <c r="F26" s="983"/>
      <c r="G26" s="983"/>
      <c r="H26" s="983"/>
      <c r="I26" s="983"/>
      <c r="J26" s="983"/>
      <c r="K26" s="983"/>
      <c r="L26" s="983"/>
      <c r="M26" s="983"/>
      <c r="N26" s="983"/>
      <c r="O26" s="983"/>
      <c r="P26" s="984"/>
      <c r="Q26" s="988" t="s">
        <v>382</v>
      </c>
      <c r="R26" s="989"/>
      <c r="S26" s="989"/>
      <c r="T26" s="989"/>
      <c r="U26" s="990"/>
      <c r="V26" s="988" t="s">
        <v>383</v>
      </c>
      <c r="W26" s="989"/>
      <c r="X26" s="989"/>
      <c r="Y26" s="989"/>
      <c r="Z26" s="990"/>
      <c r="AA26" s="988" t="s">
        <v>384</v>
      </c>
      <c r="AB26" s="989"/>
      <c r="AC26" s="989"/>
      <c r="AD26" s="989"/>
      <c r="AE26" s="989"/>
      <c r="AF26" s="1043" t="s">
        <v>385</v>
      </c>
      <c r="AG26" s="995"/>
      <c r="AH26" s="995"/>
      <c r="AI26" s="995"/>
      <c r="AJ26" s="1044"/>
      <c r="AK26" s="989" t="s">
        <v>386</v>
      </c>
      <c r="AL26" s="989"/>
      <c r="AM26" s="989"/>
      <c r="AN26" s="989"/>
      <c r="AO26" s="990"/>
      <c r="AP26" s="988" t="s">
        <v>387</v>
      </c>
      <c r="AQ26" s="989"/>
      <c r="AR26" s="989"/>
      <c r="AS26" s="989"/>
      <c r="AT26" s="990"/>
      <c r="AU26" s="988" t="s">
        <v>388</v>
      </c>
      <c r="AV26" s="989"/>
      <c r="AW26" s="989"/>
      <c r="AX26" s="989"/>
      <c r="AY26" s="990"/>
      <c r="AZ26" s="988" t="s">
        <v>389</v>
      </c>
      <c r="BA26" s="989"/>
      <c r="BB26" s="989"/>
      <c r="BC26" s="989"/>
      <c r="BD26" s="990"/>
      <c r="BE26" s="988" t="s">
        <v>365</v>
      </c>
      <c r="BF26" s="989"/>
      <c r="BG26" s="989"/>
      <c r="BH26" s="989"/>
      <c r="BI26" s="1002"/>
      <c r="BJ26" s="214"/>
      <c r="BK26" s="214"/>
      <c r="BL26" s="214"/>
      <c r="BM26" s="214"/>
      <c r="BN26" s="214"/>
      <c r="BO26" s="224"/>
      <c r="BP26" s="224"/>
      <c r="BQ26" s="221">
        <v>20</v>
      </c>
      <c r="BR26" s="222"/>
      <c r="BS26" s="979"/>
      <c r="BT26" s="980"/>
      <c r="BU26" s="980"/>
      <c r="BV26" s="980"/>
      <c r="BW26" s="980"/>
      <c r="BX26" s="980"/>
      <c r="BY26" s="980"/>
      <c r="BZ26" s="980"/>
      <c r="CA26" s="980"/>
      <c r="CB26" s="980"/>
      <c r="CC26" s="980"/>
      <c r="CD26" s="980"/>
      <c r="CE26" s="980"/>
      <c r="CF26" s="980"/>
      <c r="CG26" s="1001"/>
      <c r="CH26" s="976"/>
      <c r="CI26" s="977"/>
      <c r="CJ26" s="977"/>
      <c r="CK26" s="977"/>
      <c r="CL26" s="978"/>
      <c r="CM26" s="976"/>
      <c r="CN26" s="977"/>
      <c r="CO26" s="977"/>
      <c r="CP26" s="977"/>
      <c r="CQ26" s="978"/>
      <c r="CR26" s="976"/>
      <c r="CS26" s="977"/>
      <c r="CT26" s="977"/>
      <c r="CU26" s="977"/>
      <c r="CV26" s="978"/>
      <c r="CW26" s="976"/>
      <c r="CX26" s="977"/>
      <c r="CY26" s="977"/>
      <c r="CZ26" s="977"/>
      <c r="DA26" s="978"/>
      <c r="DB26" s="976"/>
      <c r="DC26" s="977"/>
      <c r="DD26" s="977"/>
      <c r="DE26" s="977"/>
      <c r="DF26" s="978"/>
      <c r="DG26" s="976"/>
      <c r="DH26" s="977"/>
      <c r="DI26" s="977"/>
      <c r="DJ26" s="977"/>
      <c r="DK26" s="978"/>
      <c r="DL26" s="976"/>
      <c r="DM26" s="977"/>
      <c r="DN26" s="977"/>
      <c r="DO26" s="977"/>
      <c r="DP26" s="978"/>
      <c r="DQ26" s="976"/>
      <c r="DR26" s="977"/>
      <c r="DS26" s="977"/>
      <c r="DT26" s="977"/>
      <c r="DU26" s="978"/>
      <c r="DV26" s="979"/>
      <c r="DW26" s="980"/>
      <c r="DX26" s="980"/>
      <c r="DY26" s="980"/>
      <c r="DZ26" s="981"/>
      <c r="EA26" s="212"/>
    </row>
    <row r="27" spans="1:131" ht="26.25" customHeight="1" thickBot="1" x14ac:dyDescent="0.2">
      <c r="A27" s="985"/>
      <c r="B27" s="986"/>
      <c r="C27" s="986"/>
      <c r="D27" s="986"/>
      <c r="E27" s="986"/>
      <c r="F27" s="986"/>
      <c r="G27" s="986"/>
      <c r="H27" s="986"/>
      <c r="I27" s="986"/>
      <c r="J27" s="986"/>
      <c r="K27" s="986"/>
      <c r="L27" s="986"/>
      <c r="M27" s="986"/>
      <c r="N27" s="986"/>
      <c r="O27" s="986"/>
      <c r="P27" s="987"/>
      <c r="Q27" s="991"/>
      <c r="R27" s="992"/>
      <c r="S27" s="992"/>
      <c r="T27" s="992"/>
      <c r="U27" s="993"/>
      <c r="V27" s="991"/>
      <c r="W27" s="992"/>
      <c r="X27" s="992"/>
      <c r="Y27" s="992"/>
      <c r="Z27" s="993"/>
      <c r="AA27" s="991"/>
      <c r="AB27" s="992"/>
      <c r="AC27" s="992"/>
      <c r="AD27" s="992"/>
      <c r="AE27" s="992"/>
      <c r="AF27" s="1045"/>
      <c r="AG27" s="998"/>
      <c r="AH27" s="998"/>
      <c r="AI27" s="998"/>
      <c r="AJ27" s="1046"/>
      <c r="AK27" s="992"/>
      <c r="AL27" s="992"/>
      <c r="AM27" s="992"/>
      <c r="AN27" s="992"/>
      <c r="AO27" s="993"/>
      <c r="AP27" s="991"/>
      <c r="AQ27" s="992"/>
      <c r="AR27" s="992"/>
      <c r="AS27" s="992"/>
      <c r="AT27" s="993"/>
      <c r="AU27" s="991"/>
      <c r="AV27" s="992"/>
      <c r="AW27" s="992"/>
      <c r="AX27" s="992"/>
      <c r="AY27" s="993"/>
      <c r="AZ27" s="991"/>
      <c r="BA27" s="992"/>
      <c r="BB27" s="992"/>
      <c r="BC27" s="992"/>
      <c r="BD27" s="993"/>
      <c r="BE27" s="991"/>
      <c r="BF27" s="992"/>
      <c r="BG27" s="992"/>
      <c r="BH27" s="992"/>
      <c r="BI27" s="1003"/>
      <c r="BJ27" s="214"/>
      <c r="BK27" s="214"/>
      <c r="BL27" s="214"/>
      <c r="BM27" s="214"/>
      <c r="BN27" s="214"/>
      <c r="BO27" s="224"/>
      <c r="BP27" s="224"/>
      <c r="BQ27" s="221">
        <v>21</v>
      </c>
      <c r="BR27" s="222"/>
      <c r="BS27" s="979"/>
      <c r="BT27" s="980"/>
      <c r="BU27" s="980"/>
      <c r="BV27" s="980"/>
      <c r="BW27" s="980"/>
      <c r="BX27" s="980"/>
      <c r="BY27" s="980"/>
      <c r="BZ27" s="980"/>
      <c r="CA27" s="980"/>
      <c r="CB27" s="980"/>
      <c r="CC27" s="980"/>
      <c r="CD27" s="980"/>
      <c r="CE27" s="980"/>
      <c r="CF27" s="980"/>
      <c r="CG27" s="1001"/>
      <c r="CH27" s="976"/>
      <c r="CI27" s="977"/>
      <c r="CJ27" s="977"/>
      <c r="CK27" s="977"/>
      <c r="CL27" s="978"/>
      <c r="CM27" s="976"/>
      <c r="CN27" s="977"/>
      <c r="CO27" s="977"/>
      <c r="CP27" s="977"/>
      <c r="CQ27" s="978"/>
      <c r="CR27" s="976"/>
      <c r="CS27" s="977"/>
      <c r="CT27" s="977"/>
      <c r="CU27" s="977"/>
      <c r="CV27" s="978"/>
      <c r="CW27" s="976"/>
      <c r="CX27" s="977"/>
      <c r="CY27" s="977"/>
      <c r="CZ27" s="977"/>
      <c r="DA27" s="978"/>
      <c r="DB27" s="976"/>
      <c r="DC27" s="977"/>
      <c r="DD27" s="977"/>
      <c r="DE27" s="977"/>
      <c r="DF27" s="978"/>
      <c r="DG27" s="976"/>
      <c r="DH27" s="977"/>
      <c r="DI27" s="977"/>
      <c r="DJ27" s="977"/>
      <c r="DK27" s="978"/>
      <c r="DL27" s="976"/>
      <c r="DM27" s="977"/>
      <c r="DN27" s="977"/>
      <c r="DO27" s="977"/>
      <c r="DP27" s="978"/>
      <c r="DQ27" s="976"/>
      <c r="DR27" s="977"/>
      <c r="DS27" s="977"/>
      <c r="DT27" s="977"/>
      <c r="DU27" s="978"/>
      <c r="DV27" s="979"/>
      <c r="DW27" s="980"/>
      <c r="DX27" s="980"/>
      <c r="DY27" s="980"/>
      <c r="DZ27" s="981"/>
      <c r="EA27" s="212"/>
    </row>
    <row r="28" spans="1:131" ht="26.25" customHeight="1" thickTop="1" x14ac:dyDescent="0.15">
      <c r="A28" s="225">
        <v>1</v>
      </c>
      <c r="B28" s="1035" t="s">
        <v>390</v>
      </c>
      <c r="C28" s="1036"/>
      <c r="D28" s="1036"/>
      <c r="E28" s="1036"/>
      <c r="F28" s="1036"/>
      <c r="G28" s="1036"/>
      <c r="H28" s="1036"/>
      <c r="I28" s="1036"/>
      <c r="J28" s="1036"/>
      <c r="K28" s="1036"/>
      <c r="L28" s="1036"/>
      <c r="M28" s="1036"/>
      <c r="N28" s="1036"/>
      <c r="O28" s="1036"/>
      <c r="P28" s="1037"/>
      <c r="Q28" s="1038">
        <v>916</v>
      </c>
      <c r="R28" s="1039"/>
      <c r="S28" s="1039"/>
      <c r="T28" s="1039"/>
      <c r="U28" s="1039"/>
      <c r="V28" s="1039">
        <v>895</v>
      </c>
      <c r="W28" s="1039"/>
      <c r="X28" s="1039"/>
      <c r="Y28" s="1039"/>
      <c r="Z28" s="1039"/>
      <c r="AA28" s="1039">
        <v>21</v>
      </c>
      <c r="AB28" s="1039"/>
      <c r="AC28" s="1039"/>
      <c r="AD28" s="1039"/>
      <c r="AE28" s="1040"/>
      <c r="AF28" s="1041">
        <v>20</v>
      </c>
      <c r="AG28" s="1039"/>
      <c r="AH28" s="1039"/>
      <c r="AI28" s="1039"/>
      <c r="AJ28" s="1042"/>
      <c r="AK28" s="1029">
        <v>99</v>
      </c>
      <c r="AL28" s="1030"/>
      <c r="AM28" s="1030"/>
      <c r="AN28" s="1030"/>
      <c r="AO28" s="1030"/>
      <c r="AP28" s="1030" t="s">
        <v>563</v>
      </c>
      <c r="AQ28" s="1030"/>
      <c r="AR28" s="1030"/>
      <c r="AS28" s="1030"/>
      <c r="AT28" s="1030"/>
      <c r="AU28" s="1030" t="s">
        <v>570</v>
      </c>
      <c r="AV28" s="1030"/>
      <c r="AW28" s="1030"/>
      <c r="AX28" s="1030"/>
      <c r="AY28" s="1030"/>
      <c r="AZ28" s="1031" t="s">
        <v>570</v>
      </c>
      <c r="BA28" s="1031"/>
      <c r="BB28" s="1031"/>
      <c r="BC28" s="1031"/>
      <c r="BD28" s="1031"/>
      <c r="BE28" s="1033"/>
      <c r="BF28" s="1033"/>
      <c r="BG28" s="1033"/>
      <c r="BH28" s="1033"/>
      <c r="BI28" s="1034"/>
      <c r="BJ28" s="214"/>
      <c r="BK28" s="214"/>
      <c r="BL28" s="214"/>
      <c r="BM28" s="214"/>
      <c r="BN28" s="214"/>
      <c r="BO28" s="224"/>
      <c r="BP28" s="224"/>
      <c r="BQ28" s="221">
        <v>22</v>
      </c>
      <c r="BR28" s="222"/>
      <c r="BS28" s="979"/>
      <c r="BT28" s="980"/>
      <c r="BU28" s="980"/>
      <c r="BV28" s="980"/>
      <c r="BW28" s="980"/>
      <c r="BX28" s="980"/>
      <c r="BY28" s="980"/>
      <c r="BZ28" s="980"/>
      <c r="CA28" s="980"/>
      <c r="CB28" s="980"/>
      <c r="CC28" s="980"/>
      <c r="CD28" s="980"/>
      <c r="CE28" s="980"/>
      <c r="CF28" s="980"/>
      <c r="CG28" s="1001"/>
      <c r="CH28" s="976"/>
      <c r="CI28" s="977"/>
      <c r="CJ28" s="977"/>
      <c r="CK28" s="977"/>
      <c r="CL28" s="978"/>
      <c r="CM28" s="976"/>
      <c r="CN28" s="977"/>
      <c r="CO28" s="977"/>
      <c r="CP28" s="977"/>
      <c r="CQ28" s="978"/>
      <c r="CR28" s="976"/>
      <c r="CS28" s="977"/>
      <c r="CT28" s="977"/>
      <c r="CU28" s="977"/>
      <c r="CV28" s="978"/>
      <c r="CW28" s="976"/>
      <c r="CX28" s="977"/>
      <c r="CY28" s="977"/>
      <c r="CZ28" s="977"/>
      <c r="DA28" s="978"/>
      <c r="DB28" s="976"/>
      <c r="DC28" s="977"/>
      <c r="DD28" s="977"/>
      <c r="DE28" s="977"/>
      <c r="DF28" s="978"/>
      <c r="DG28" s="976"/>
      <c r="DH28" s="977"/>
      <c r="DI28" s="977"/>
      <c r="DJ28" s="977"/>
      <c r="DK28" s="978"/>
      <c r="DL28" s="976"/>
      <c r="DM28" s="977"/>
      <c r="DN28" s="977"/>
      <c r="DO28" s="977"/>
      <c r="DP28" s="978"/>
      <c r="DQ28" s="976"/>
      <c r="DR28" s="977"/>
      <c r="DS28" s="977"/>
      <c r="DT28" s="977"/>
      <c r="DU28" s="978"/>
      <c r="DV28" s="979"/>
      <c r="DW28" s="980"/>
      <c r="DX28" s="980"/>
      <c r="DY28" s="980"/>
      <c r="DZ28" s="981"/>
      <c r="EA28" s="212"/>
    </row>
    <row r="29" spans="1:131" ht="26.25" customHeight="1" x14ac:dyDescent="0.15">
      <c r="A29" s="225">
        <v>2</v>
      </c>
      <c r="B29" s="1017" t="s">
        <v>391</v>
      </c>
      <c r="C29" s="1018"/>
      <c r="D29" s="1018"/>
      <c r="E29" s="1018"/>
      <c r="F29" s="1018"/>
      <c r="G29" s="1018"/>
      <c r="H29" s="1018"/>
      <c r="I29" s="1018"/>
      <c r="J29" s="1018"/>
      <c r="K29" s="1018"/>
      <c r="L29" s="1018"/>
      <c r="M29" s="1018"/>
      <c r="N29" s="1018"/>
      <c r="O29" s="1018"/>
      <c r="P29" s="1019"/>
      <c r="Q29" s="1025">
        <v>34</v>
      </c>
      <c r="R29" s="1026"/>
      <c r="S29" s="1026"/>
      <c r="T29" s="1026"/>
      <c r="U29" s="1026"/>
      <c r="V29" s="1026">
        <v>9</v>
      </c>
      <c r="W29" s="1026"/>
      <c r="X29" s="1026"/>
      <c r="Y29" s="1026"/>
      <c r="Z29" s="1026"/>
      <c r="AA29" s="1026">
        <v>25</v>
      </c>
      <c r="AB29" s="1026"/>
      <c r="AC29" s="1026"/>
      <c r="AD29" s="1026"/>
      <c r="AE29" s="1027"/>
      <c r="AF29" s="1022">
        <v>2</v>
      </c>
      <c r="AG29" s="1023"/>
      <c r="AH29" s="1023"/>
      <c r="AI29" s="1023"/>
      <c r="AJ29" s="1024"/>
      <c r="AK29" s="967">
        <v>22</v>
      </c>
      <c r="AL29" s="958"/>
      <c r="AM29" s="958"/>
      <c r="AN29" s="958"/>
      <c r="AO29" s="958"/>
      <c r="AP29" s="958" t="s">
        <v>563</v>
      </c>
      <c r="AQ29" s="958"/>
      <c r="AR29" s="958"/>
      <c r="AS29" s="958"/>
      <c r="AT29" s="958"/>
      <c r="AU29" s="958" t="s">
        <v>570</v>
      </c>
      <c r="AV29" s="958"/>
      <c r="AW29" s="958"/>
      <c r="AX29" s="958"/>
      <c r="AY29" s="958"/>
      <c r="AZ29" s="1028" t="s">
        <v>570</v>
      </c>
      <c r="BA29" s="1028"/>
      <c r="BB29" s="1028"/>
      <c r="BC29" s="1028"/>
      <c r="BD29" s="1028"/>
      <c r="BE29" s="959"/>
      <c r="BF29" s="959"/>
      <c r="BG29" s="959"/>
      <c r="BH29" s="959"/>
      <c r="BI29" s="960"/>
      <c r="BJ29" s="214"/>
      <c r="BK29" s="214"/>
      <c r="BL29" s="214"/>
      <c r="BM29" s="214"/>
      <c r="BN29" s="214"/>
      <c r="BO29" s="224"/>
      <c r="BP29" s="224"/>
      <c r="BQ29" s="221">
        <v>23</v>
      </c>
      <c r="BR29" s="222"/>
      <c r="BS29" s="979"/>
      <c r="BT29" s="980"/>
      <c r="BU29" s="980"/>
      <c r="BV29" s="980"/>
      <c r="BW29" s="980"/>
      <c r="BX29" s="980"/>
      <c r="BY29" s="980"/>
      <c r="BZ29" s="980"/>
      <c r="CA29" s="980"/>
      <c r="CB29" s="980"/>
      <c r="CC29" s="980"/>
      <c r="CD29" s="980"/>
      <c r="CE29" s="980"/>
      <c r="CF29" s="980"/>
      <c r="CG29" s="1001"/>
      <c r="CH29" s="976"/>
      <c r="CI29" s="977"/>
      <c r="CJ29" s="977"/>
      <c r="CK29" s="977"/>
      <c r="CL29" s="978"/>
      <c r="CM29" s="976"/>
      <c r="CN29" s="977"/>
      <c r="CO29" s="977"/>
      <c r="CP29" s="977"/>
      <c r="CQ29" s="978"/>
      <c r="CR29" s="976"/>
      <c r="CS29" s="977"/>
      <c r="CT29" s="977"/>
      <c r="CU29" s="977"/>
      <c r="CV29" s="978"/>
      <c r="CW29" s="976"/>
      <c r="CX29" s="977"/>
      <c r="CY29" s="977"/>
      <c r="CZ29" s="977"/>
      <c r="DA29" s="978"/>
      <c r="DB29" s="976"/>
      <c r="DC29" s="977"/>
      <c r="DD29" s="977"/>
      <c r="DE29" s="977"/>
      <c r="DF29" s="978"/>
      <c r="DG29" s="976"/>
      <c r="DH29" s="977"/>
      <c r="DI29" s="977"/>
      <c r="DJ29" s="977"/>
      <c r="DK29" s="978"/>
      <c r="DL29" s="976"/>
      <c r="DM29" s="977"/>
      <c r="DN29" s="977"/>
      <c r="DO29" s="977"/>
      <c r="DP29" s="978"/>
      <c r="DQ29" s="976"/>
      <c r="DR29" s="977"/>
      <c r="DS29" s="977"/>
      <c r="DT29" s="977"/>
      <c r="DU29" s="978"/>
      <c r="DV29" s="979"/>
      <c r="DW29" s="980"/>
      <c r="DX29" s="980"/>
      <c r="DY29" s="980"/>
      <c r="DZ29" s="981"/>
      <c r="EA29" s="212"/>
    </row>
    <row r="30" spans="1:131" ht="26.25" customHeight="1" x14ac:dyDescent="0.15">
      <c r="A30" s="225">
        <v>3</v>
      </c>
      <c r="B30" s="1017" t="s">
        <v>392</v>
      </c>
      <c r="C30" s="1018"/>
      <c r="D30" s="1018"/>
      <c r="E30" s="1018"/>
      <c r="F30" s="1018"/>
      <c r="G30" s="1018"/>
      <c r="H30" s="1018"/>
      <c r="I30" s="1018"/>
      <c r="J30" s="1018"/>
      <c r="K30" s="1018"/>
      <c r="L30" s="1018"/>
      <c r="M30" s="1018"/>
      <c r="N30" s="1018"/>
      <c r="O30" s="1018"/>
      <c r="P30" s="1019"/>
      <c r="Q30" s="1025">
        <v>1284</v>
      </c>
      <c r="R30" s="1026"/>
      <c r="S30" s="1026"/>
      <c r="T30" s="1026"/>
      <c r="U30" s="1026"/>
      <c r="V30" s="1026">
        <v>1180</v>
      </c>
      <c r="W30" s="1026"/>
      <c r="X30" s="1026"/>
      <c r="Y30" s="1026"/>
      <c r="Z30" s="1026"/>
      <c r="AA30" s="1026">
        <f>Q30-V30</f>
        <v>104</v>
      </c>
      <c r="AB30" s="1026"/>
      <c r="AC30" s="1026"/>
      <c r="AD30" s="1026"/>
      <c r="AE30" s="1027"/>
      <c r="AF30" s="1022">
        <v>104</v>
      </c>
      <c r="AG30" s="1023"/>
      <c r="AH30" s="1023"/>
      <c r="AI30" s="1023"/>
      <c r="AJ30" s="1024"/>
      <c r="AK30" s="1032">
        <v>206</v>
      </c>
      <c r="AL30" s="966"/>
      <c r="AM30" s="966"/>
      <c r="AN30" s="966"/>
      <c r="AO30" s="967"/>
      <c r="AP30" s="958" t="s">
        <v>563</v>
      </c>
      <c r="AQ30" s="958"/>
      <c r="AR30" s="958"/>
      <c r="AS30" s="958"/>
      <c r="AT30" s="958"/>
      <c r="AU30" s="958" t="s">
        <v>570</v>
      </c>
      <c r="AV30" s="958"/>
      <c r="AW30" s="958"/>
      <c r="AX30" s="958"/>
      <c r="AY30" s="958"/>
      <c r="AZ30" s="1028" t="s">
        <v>570</v>
      </c>
      <c r="BA30" s="1028"/>
      <c r="BB30" s="1028"/>
      <c r="BC30" s="1028"/>
      <c r="BD30" s="1028"/>
      <c r="BE30" s="959"/>
      <c r="BF30" s="959"/>
      <c r="BG30" s="959"/>
      <c r="BH30" s="959"/>
      <c r="BI30" s="960"/>
      <c r="BJ30" s="214"/>
      <c r="BK30" s="214"/>
      <c r="BL30" s="214"/>
      <c r="BM30" s="214"/>
      <c r="BN30" s="214"/>
      <c r="BO30" s="224"/>
      <c r="BP30" s="224"/>
      <c r="BQ30" s="221">
        <v>24</v>
      </c>
      <c r="BR30" s="222"/>
      <c r="BS30" s="979"/>
      <c r="BT30" s="980"/>
      <c r="BU30" s="980"/>
      <c r="BV30" s="980"/>
      <c r="BW30" s="980"/>
      <c r="BX30" s="980"/>
      <c r="BY30" s="980"/>
      <c r="BZ30" s="980"/>
      <c r="CA30" s="980"/>
      <c r="CB30" s="980"/>
      <c r="CC30" s="980"/>
      <c r="CD30" s="980"/>
      <c r="CE30" s="980"/>
      <c r="CF30" s="980"/>
      <c r="CG30" s="1001"/>
      <c r="CH30" s="976"/>
      <c r="CI30" s="977"/>
      <c r="CJ30" s="977"/>
      <c r="CK30" s="977"/>
      <c r="CL30" s="978"/>
      <c r="CM30" s="976"/>
      <c r="CN30" s="977"/>
      <c r="CO30" s="977"/>
      <c r="CP30" s="977"/>
      <c r="CQ30" s="978"/>
      <c r="CR30" s="976"/>
      <c r="CS30" s="977"/>
      <c r="CT30" s="977"/>
      <c r="CU30" s="977"/>
      <c r="CV30" s="978"/>
      <c r="CW30" s="976"/>
      <c r="CX30" s="977"/>
      <c r="CY30" s="977"/>
      <c r="CZ30" s="977"/>
      <c r="DA30" s="978"/>
      <c r="DB30" s="976"/>
      <c r="DC30" s="977"/>
      <c r="DD30" s="977"/>
      <c r="DE30" s="977"/>
      <c r="DF30" s="978"/>
      <c r="DG30" s="976"/>
      <c r="DH30" s="977"/>
      <c r="DI30" s="977"/>
      <c r="DJ30" s="977"/>
      <c r="DK30" s="978"/>
      <c r="DL30" s="976"/>
      <c r="DM30" s="977"/>
      <c r="DN30" s="977"/>
      <c r="DO30" s="977"/>
      <c r="DP30" s="978"/>
      <c r="DQ30" s="976"/>
      <c r="DR30" s="977"/>
      <c r="DS30" s="977"/>
      <c r="DT30" s="977"/>
      <c r="DU30" s="978"/>
      <c r="DV30" s="979"/>
      <c r="DW30" s="980"/>
      <c r="DX30" s="980"/>
      <c r="DY30" s="980"/>
      <c r="DZ30" s="981"/>
      <c r="EA30" s="212"/>
    </row>
    <row r="31" spans="1:131" ht="26.25" customHeight="1" x14ac:dyDescent="0.15">
      <c r="A31" s="225">
        <v>4</v>
      </c>
      <c r="B31" s="1017" t="s">
        <v>393</v>
      </c>
      <c r="C31" s="1018"/>
      <c r="D31" s="1018"/>
      <c r="E31" s="1018"/>
      <c r="F31" s="1018"/>
      <c r="G31" s="1018"/>
      <c r="H31" s="1018"/>
      <c r="I31" s="1018"/>
      <c r="J31" s="1018"/>
      <c r="K31" s="1018"/>
      <c r="L31" s="1018"/>
      <c r="M31" s="1018"/>
      <c r="N31" s="1018"/>
      <c r="O31" s="1018"/>
      <c r="P31" s="1019"/>
      <c r="Q31" s="1025">
        <v>210</v>
      </c>
      <c r="R31" s="1026"/>
      <c r="S31" s="1026"/>
      <c r="T31" s="1026"/>
      <c r="U31" s="1026"/>
      <c r="V31" s="1026">
        <v>210</v>
      </c>
      <c r="W31" s="1026"/>
      <c r="X31" s="1026"/>
      <c r="Y31" s="1026"/>
      <c r="Z31" s="1026"/>
      <c r="AA31" s="1026">
        <v>0</v>
      </c>
      <c r="AB31" s="1026"/>
      <c r="AC31" s="1026"/>
      <c r="AD31" s="1026"/>
      <c r="AE31" s="1027"/>
      <c r="AF31" s="1022">
        <v>0</v>
      </c>
      <c r="AG31" s="1023"/>
      <c r="AH31" s="1023"/>
      <c r="AI31" s="1023"/>
      <c r="AJ31" s="1024"/>
      <c r="AK31" s="967">
        <v>44</v>
      </c>
      <c r="AL31" s="958"/>
      <c r="AM31" s="958"/>
      <c r="AN31" s="958"/>
      <c r="AO31" s="958"/>
      <c r="AP31" s="958" t="s">
        <v>563</v>
      </c>
      <c r="AQ31" s="958"/>
      <c r="AR31" s="958"/>
      <c r="AS31" s="958"/>
      <c r="AT31" s="958"/>
      <c r="AU31" s="958" t="s">
        <v>570</v>
      </c>
      <c r="AV31" s="958"/>
      <c r="AW31" s="958"/>
      <c r="AX31" s="958"/>
      <c r="AY31" s="958"/>
      <c r="AZ31" s="1028" t="s">
        <v>570</v>
      </c>
      <c r="BA31" s="1028"/>
      <c r="BB31" s="1028"/>
      <c r="BC31" s="1028"/>
      <c r="BD31" s="1028"/>
      <c r="BE31" s="959"/>
      <c r="BF31" s="959"/>
      <c r="BG31" s="959"/>
      <c r="BH31" s="959"/>
      <c r="BI31" s="960"/>
      <c r="BJ31" s="214"/>
      <c r="BK31" s="214"/>
      <c r="BL31" s="214"/>
      <c r="BM31" s="214"/>
      <c r="BN31" s="214"/>
      <c r="BO31" s="224"/>
      <c r="BP31" s="224"/>
      <c r="BQ31" s="221">
        <v>25</v>
      </c>
      <c r="BR31" s="222"/>
      <c r="BS31" s="979"/>
      <c r="BT31" s="980"/>
      <c r="BU31" s="980"/>
      <c r="BV31" s="980"/>
      <c r="BW31" s="980"/>
      <c r="BX31" s="980"/>
      <c r="BY31" s="980"/>
      <c r="BZ31" s="980"/>
      <c r="CA31" s="980"/>
      <c r="CB31" s="980"/>
      <c r="CC31" s="980"/>
      <c r="CD31" s="980"/>
      <c r="CE31" s="980"/>
      <c r="CF31" s="980"/>
      <c r="CG31" s="1001"/>
      <c r="CH31" s="976"/>
      <c r="CI31" s="977"/>
      <c r="CJ31" s="977"/>
      <c r="CK31" s="977"/>
      <c r="CL31" s="978"/>
      <c r="CM31" s="976"/>
      <c r="CN31" s="977"/>
      <c r="CO31" s="977"/>
      <c r="CP31" s="977"/>
      <c r="CQ31" s="978"/>
      <c r="CR31" s="976"/>
      <c r="CS31" s="977"/>
      <c r="CT31" s="977"/>
      <c r="CU31" s="977"/>
      <c r="CV31" s="978"/>
      <c r="CW31" s="976"/>
      <c r="CX31" s="977"/>
      <c r="CY31" s="977"/>
      <c r="CZ31" s="977"/>
      <c r="DA31" s="978"/>
      <c r="DB31" s="976"/>
      <c r="DC31" s="977"/>
      <c r="DD31" s="977"/>
      <c r="DE31" s="977"/>
      <c r="DF31" s="978"/>
      <c r="DG31" s="976"/>
      <c r="DH31" s="977"/>
      <c r="DI31" s="977"/>
      <c r="DJ31" s="977"/>
      <c r="DK31" s="978"/>
      <c r="DL31" s="976"/>
      <c r="DM31" s="977"/>
      <c r="DN31" s="977"/>
      <c r="DO31" s="977"/>
      <c r="DP31" s="978"/>
      <c r="DQ31" s="976"/>
      <c r="DR31" s="977"/>
      <c r="DS31" s="977"/>
      <c r="DT31" s="977"/>
      <c r="DU31" s="978"/>
      <c r="DV31" s="979"/>
      <c r="DW31" s="980"/>
      <c r="DX31" s="980"/>
      <c r="DY31" s="980"/>
      <c r="DZ31" s="981"/>
      <c r="EA31" s="212"/>
    </row>
    <row r="32" spans="1:131" ht="26.25" customHeight="1" x14ac:dyDescent="0.15">
      <c r="A32" s="225">
        <v>5</v>
      </c>
      <c r="B32" s="1017" t="s">
        <v>394</v>
      </c>
      <c r="C32" s="1018"/>
      <c r="D32" s="1018"/>
      <c r="E32" s="1018"/>
      <c r="F32" s="1018"/>
      <c r="G32" s="1018"/>
      <c r="H32" s="1018"/>
      <c r="I32" s="1018"/>
      <c r="J32" s="1018"/>
      <c r="K32" s="1018"/>
      <c r="L32" s="1018"/>
      <c r="M32" s="1018"/>
      <c r="N32" s="1018"/>
      <c r="O32" s="1018"/>
      <c r="P32" s="1019"/>
      <c r="Q32" s="1025">
        <v>205</v>
      </c>
      <c r="R32" s="1026"/>
      <c r="S32" s="1026"/>
      <c r="T32" s="1026"/>
      <c r="U32" s="1026"/>
      <c r="V32" s="1026">
        <v>208</v>
      </c>
      <c r="W32" s="1026"/>
      <c r="X32" s="1026"/>
      <c r="Y32" s="1026"/>
      <c r="Z32" s="1026"/>
      <c r="AA32" s="1026">
        <v>-3</v>
      </c>
      <c r="AB32" s="1026"/>
      <c r="AC32" s="1026"/>
      <c r="AD32" s="1026"/>
      <c r="AE32" s="1027"/>
      <c r="AF32" s="1022">
        <v>3</v>
      </c>
      <c r="AG32" s="1023"/>
      <c r="AH32" s="1023"/>
      <c r="AI32" s="1023"/>
      <c r="AJ32" s="1024"/>
      <c r="AK32" s="967">
        <v>32</v>
      </c>
      <c r="AL32" s="958"/>
      <c r="AM32" s="958"/>
      <c r="AN32" s="958"/>
      <c r="AO32" s="958"/>
      <c r="AP32" s="958">
        <v>1095</v>
      </c>
      <c r="AQ32" s="958"/>
      <c r="AR32" s="958"/>
      <c r="AS32" s="958"/>
      <c r="AT32" s="958"/>
      <c r="AU32" s="958">
        <v>683</v>
      </c>
      <c r="AV32" s="958"/>
      <c r="AW32" s="958"/>
      <c r="AX32" s="958"/>
      <c r="AY32" s="958"/>
      <c r="AZ32" s="1028" t="s">
        <v>570</v>
      </c>
      <c r="BA32" s="1028"/>
      <c r="BB32" s="1028"/>
      <c r="BC32" s="1028"/>
      <c r="BD32" s="1028"/>
      <c r="BE32" s="959" t="s">
        <v>395</v>
      </c>
      <c r="BF32" s="959"/>
      <c r="BG32" s="959"/>
      <c r="BH32" s="959"/>
      <c r="BI32" s="960"/>
      <c r="BJ32" s="214"/>
      <c r="BK32" s="214"/>
      <c r="BL32" s="214"/>
      <c r="BM32" s="214"/>
      <c r="BN32" s="214"/>
      <c r="BO32" s="224"/>
      <c r="BP32" s="224"/>
      <c r="BQ32" s="221">
        <v>26</v>
      </c>
      <c r="BR32" s="222"/>
      <c r="BS32" s="979"/>
      <c r="BT32" s="980"/>
      <c r="BU32" s="980"/>
      <c r="BV32" s="980"/>
      <c r="BW32" s="980"/>
      <c r="BX32" s="980"/>
      <c r="BY32" s="980"/>
      <c r="BZ32" s="980"/>
      <c r="CA32" s="980"/>
      <c r="CB32" s="980"/>
      <c r="CC32" s="980"/>
      <c r="CD32" s="980"/>
      <c r="CE32" s="980"/>
      <c r="CF32" s="980"/>
      <c r="CG32" s="1001"/>
      <c r="CH32" s="976"/>
      <c r="CI32" s="977"/>
      <c r="CJ32" s="977"/>
      <c r="CK32" s="977"/>
      <c r="CL32" s="978"/>
      <c r="CM32" s="976"/>
      <c r="CN32" s="977"/>
      <c r="CO32" s="977"/>
      <c r="CP32" s="977"/>
      <c r="CQ32" s="978"/>
      <c r="CR32" s="976"/>
      <c r="CS32" s="977"/>
      <c r="CT32" s="977"/>
      <c r="CU32" s="977"/>
      <c r="CV32" s="978"/>
      <c r="CW32" s="976"/>
      <c r="CX32" s="977"/>
      <c r="CY32" s="977"/>
      <c r="CZ32" s="977"/>
      <c r="DA32" s="978"/>
      <c r="DB32" s="976"/>
      <c r="DC32" s="977"/>
      <c r="DD32" s="977"/>
      <c r="DE32" s="977"/>
      <c r="DF32" s="978"/>
      <c r="DG32" s="976"/>
      <c r="DH32" s="977"/>
      <c r="DI32" s="977"/>
      <c r="DJ32" s="977"/>
      <c r="DK32" s="978"/>
      <c r="DL32" s="976"/>
      <c r="DM32" s="977"/>
      <c r="DN32" s="977"/>
      <c r="DO32" s="977"/>
      <c r="DP32" s="978"/>
      <c r="DQ32" s="976"/>
      <c r="DR32" s="977"/>
      <c r="DS32" s="977"/>
      <c r="DT32" s="977"/>
      <c r="DU32" s="978"/>
      <c r="DV32" s="979"/>
      <c r="DW32" s="980"/>
      <c r="DX32" s="980"/>
      <c r="DY32" s="980"/>
      <c r="DZ32" s="981"/>
      <c r="EA32" s="212"/>
    </row>
    <row r="33" spans="1:131" ht="26.25" customHeight="1" x14ac:dyDescent="0.15">
      <c r="A33" s="225">
        <v>6</v>
      </c>
      <c r="B33" s="1017"/>
      <c r="C33" s="1018"/>
      <c r="D33" s="1018"/>
      <c r="E33" s="1018"/>
      <c r="F33" s="1018"/>
      <c r="G33" s="1018"/>
      <c r="H33" s="1018"/>
      <c r="I33" s="1018"/>
      <c r="J33" s="1018"/>
      <c r="K33" s="1018"/>
      <c r="L33" s="1018"/>
      <c r="M33" s="1018"/>
      <c r="N33" s="1018"/>
      <c r="O33" s="1018"/>
      <c r="P33" s="1019"/>
      <c r="Q33" s="1025"/>
      <c r="R33" s="1026"/>
      <c r="S33" s="1026"/>
      <c r="T33" s="1026"/>
      <c r="U33" s="1026"/>
      <c r="V33" s="1026"/>
      <c r="W33" s="1026"/>
      <c r="X33" s="1026"/>
      <c r="Y33" s="1026"/>
      <c r="Z33" s="1026"/>
      <c r="AA33" s="1026"/>
      <c r="AB33" s="1026"/>
      <c r="AC33" s="1026"/>
      <c r="AD33" s="1026"/>
      <c r="AE33" s="1027"/>
      <c r="AF33" s="1022"/>
      <c r="AG33" s="1023"/>
      <c r="AH33" s="1023"/>
      <c r="AI33" s="1023"/>
      <c r="AJ33" s="1024"/>
      <c r="AK33" s="967"/>
      <c r="AL33" s="958"/>
      <c r="AM33" s="958"/>
      <c r="AN33" s="958"/>
      <c r="AO33" s="958"/>
      <c r="AP33" s="958"/>
      <c r="AQ33" s="958"/>
      <c r="AR33" s="958"/>
      <c r="AS33" s="958"/>
      <c r="AT33" s="958"/>
      <c r="AU33" s="958"/>
      <c r="AV33" s="958"/>
      <c r="AW33" s="958"/>
      <c r="AX33" s="958"/>
      <c r="AY33" s="958"/>
      <c r="AZ33" s="1028"/>
      <c r="BA33" s="1028"/>
      <c r="BB33" s="1028"/>
      <c r="BC33" s="1028"/>
      <c r="BD33" s="1028"/>
      <c r="BE33" s="959"/>
      <c r="BF33" s="959"/>
      <c r="BG33" s="959"/>
      <c r="BH33" s="959"/>
      <c r="BI33" s="960"/>
      <c r="BJ33" s="214"/>
      <c r="BK33" s="214"/>
      <c r="BL33" s="214"/>
      <c r="BM33" s="214"/>
      <c r="BN33" s="214"/>
      <c r="BO33" s="224"/>
      <c r="BP33" s="224"/>
      <c r="BQ33" s="221">
        <v>27</v>
      </c>
      <c r="BR33" s="222"/>
      <c r="BS33" s="979"/>
      <c r="BT33" s="980"/>
      <c r="BU33" s="980"/>
      <c r="BV33" s="980"/>
      <c r="BW33" s="980"/>
      <c r="BX33" s="980"/>
      <c r="BY33" s="980"/>
      <c r="BZ33" s="980"/>
      <c r="CA33" s="980"/>
      <c r="CB33" s="980"/>
      <c r="CC33" s="980"/>
      <c r="CD33" s="980"/>
      <c r="CE33" s="980"/>
      <c r="CF33" s="980"/>
      <c r="CG33" s="1001"/>
      <c r="CH33" s="976"/>
      <c r="CI33" s="977"/>
      <c r="CJ33" s="977"/>
      <c r="CK33" s="977"/>
      <c r="CL33" s="978"/>
      <c r="CM33" s="976"/>
      <c r="CN33" s="977"/>
      <c r="CO33" s="977"/>
      <c r="CP33" s="977"/>
      <c r="CQ33" s="978"/>
      <c r="CR33" s="976"/>
      <c r="CS33" s="977"/>
      <c r="CT33" s="977"/>
      <c r="CU33" s="977"/>
      <c r="CV33" s="978"/>
      <c r="CW33" s="976"/>
      <c r="CX33" s="977"/>
      <c r="CY33" s="977"/>
      <c r="CZ33" s="977"/>
      <c r="DA33" s="978"/>
      <c r="DB33" s="976"/>
      <c r="DC33" s="977"/>
      <c r="DD33" s="977"/>
      <c r="DE33" s="977"/>
      <c r="DF33" s="978"/>
      <c r="DG33" s="976"/>
      <c r="DH33" s="977"/>
      <c r="DI33" s="977"/>
      <c r="DJ33" s="977"/>
      <c r="DK33" s="978"/>
      <c r="DL33" s="976"/>
      <c r="DM33" s="977"/>
      <c r="DN33" s="977"/>
      <c r="DO33" s="977"/>
      <c r="DP33" s="978"/>
      <c r="DQ33" s="976"/>
      <c r="DR33" s="977"/>
      <c r="DS33" s="977"/>
      <c r="DT33" s="977"/>
      <c r="DU33" s="978"/>
      <c r="DV33" s="979"/>
      <c r="DW33" s="980"/>
      <c r="DX33" s="980"/>
      <c r="DY33" s="980"/>
      <c r="DZ33" s="981"/>
      <c r="EA33" s="212"/>
    </row>
    <row r="34" spans="1:131" ht="26.25" customHeight="1" x14ac:dyDescent="0.15">
      <c r="A34" s="225">
        <v>7</v>
      </c>
      <c r="B34" s="1017"/>
      <c r="C34" s="1018"/>
      <c r="D34" s="1018"/>
      <c r="E34" s="1018"/>
      <c r="F34" s="1018"/>
      <c r="G34" s="1018"/>
      <c r="H34" s="1018"/>
      <c r="I34" s="1018"/>
      <c r="J34" s="1018"/>
      <c r="K34" s="1018"/>
      <c r="L34" s="1018"/>
      <c r="M34" s="1018"/>
      <c r="N34" s="1018"/>
      <c r="O34" s="1018"/>
      <c r="P34" s="1019"/>
      <c r="Q34" s="1025"/>
      <c r="R34" s="1026"/>
      <c r="S34" s="1026"/>
      <c r="T34" s="1026"/>
      <c r="U34" s="1026"/>
      <c r="V34" s="1026"/>
      <c r="W34" s="1026"/>
      <c r="X34" s="1026"/>
      <c r="Y34" s="1026"/>
      <c r="Z34" s="1026"/>
      <c r="AA34" s="1026"/>
      <c r="AB34" s="1026"/>
      <c r="AC34" s="1026"/>
      <c r="AD34" s="1026"/>
      <c r="AE34" s="1027"/>
      <c r="AF34" s="1022"/>
      <c r="AG34" s="1023"/>
      <c r="AH34" s="1023"/>
      <c r="AI34" s="1023"/>
      <c r="AJ34" s="1024"/>
      <c r="AK34" s="967"/>
      <c r="AL34" s="958"/>
      <c r="AM34" s="958"/>
      <c r="AN34" s="958"/>
      <c r="AO34" s="958"/>
      <c r="AP34" s="958"/>
      <c r="AQ34" s="958"/>
      <c r="AR34" s="958"/>
      <c r="AS34" s="958"/>
      <c r="AT34" s="958"/>
      <c r="AU34" s="958"/>
      <c r="AV34" s="958"/>
      <c r="AW34" s="958"/>
      <c r="AX34" s="958"/>
      <c r="AY34" s="958"/>
      <c r="AZ34" s="1028"/>
      <c r="BA34" s="1028"/>
      <c r="BB34" s="1028"/>
      <c r="BC34" s="1028"/>
      <c r="BD34" s="1028"/>
      <c r="BE34" s="959"/>
      <c r="BF34" s="959"/>
      <c r="BG34" s="959"/>
      <c r="BH34" s="959"/>
      <c r="BI34" s="960"/>
      <c r="BJ34" s="214"/>
      <c r="BK34" s="214"/>
      <c r="BL34" s="214"/>
      <c r="BM34" s="214"/>
      <c r="BN34" s="214"/>
      <c r="BO34" s="224"/>
      <c r="BP34" s="224"/>
      <c r="BQ34" s="221">
        <v>28</v>
      </c>
      <c r="BR34" s="222"/>
      <c r="BS34" s="979"/>
      <c r="BT34" s="980"/>
      <c r="BU34" s="980"/>
      <c r="BV34" s="980"/>
      <c r="BW34" s="980"/>
      <c r="BX34" s="980"/>
      <c r="BY34" s="980"/>
      <c r="BZ34" s="980"/>
      <c r="CA34" s="980"/>
      <c r="CB34" s="980"/>
      <c r="CC34" s="980"/>
      <c r="CD34" s="980"/>
      <c r="CE34" s="980"/>
      <c r="CF34" s="980"/>
      <c r="CG34" s="1001"/>
      <c r="CH34" s="976"/>
      <c r="CI34" s="977"/>
      <c r="CJ34" s="977"/>
      <c r="CK34" s="977"/>
      <c r="CL34" s="978"/>
      <c r="CM34" s="976"/>
      <c r="CN34" s="977"/>
      <c r="CO34" s="977"/>
      <c r="CP34" s="977"/>
      <c r="CQ34" s="978"/>
      <c r="CR34" s="976"/>
      <c r="CS34" s="977"/>
      <c r="CT34" s="977"/>
      <c r="CU34" s="977"/>
      <c r="CV34" s="978"/>
      <c r="CW34" s="976"/>
      <c r="CX34" s="977"/>
      <c r="CY34" s="977"/>
      <c r="CZ34" s="977"/>
      <c r="DA34" s="978"/>
      <c r="DB34" s="976"/>
      <c r="DC34" s="977"/>
      <c r="DD34" s="977"/>
      <c r="DE34" s="977"/>
      <c r="DF34" s="978"/>
      <c r="DG34" s="976"/>
      <c r="DH34" s="977"/>
      <c r="DI34" s="977"/>
      <c r="DJ34" s="977"/>
      <c r="DK34" s="978"/>
      <c r="DL34" s="976"/>
      <c r="DM34" s="977"/>
      <c r="DN34" s="977"/>
      <c r="DO34" s="977"/>
      <c r="DP34" s="978"/>
      <c r="DQ34" s="976"/>
      <c r="DR34" s="977"/>
      <c r="DS34" s="977"/>
      <c r="DT34" s="977"/>
      <c r="DU34" s="978"/>
      <c r="DV34" s="979"/>
      <c r="DW34" s="980"/>
      <c r="DX34" s="980"/>
      <c r="DY34" s="980"/>
      <c r="DZ34" s="981"/>
      <c r="EA34" s="212"/>
    </row>
    <row r="35" spans="1:131" ht="26.25" customHeight="1" x14ac:dyDescent="0.15">
      <c r="A35" s="225">
        <v>8</v>
      </c>
      <c r="B35" s="1017"/>
      <c r="C35" s="1018"/>
      <c r="D35" s="1018"/>
      <c r="E35" s="1018"/>
      <c r="F35" s="1018"/>
      <c r="G35" s="1018"/>
      <c r="H35" s="1018"/>
      <c r="I35" s="1018"/>
      <c r="J35" s="1018"/>
      <c r="K35" s="1018"/>
      <c r="L35" s="1018"/>
      <c r="M35" s="1018"/>
      <c r="N35" s="1018"/>
      <c r="O35" s="1018"/>
      <c r="P35" s="1019"/>
      <c r="Q35" s="1025"/>
      <c r="R35" s="1026"/>
      <c r="S35" s="1026"/>
      <c r="T35" s="1026"/>
      <c r="U35" s="1026"/>
      <c r="V35" s="1026"/>
      <c r="W35" s="1026"/>
      <c r="X35" s="1026"/>
      <c r="Y35" s="1026"/>
      <c r="Z35" s="1026"/>
      <c r="AA35" s="1026"/>
      <c r="AB35" s="1026"/>
      <c r="AC35" s="1026"/>
      <c r="AD35" s="1026"/>
      <c r="AE35" s="1027"/>
      <c r="AF35" s="1022"/>
      <c r="AG35" s="1023"/>
      <c r="AH35" s="1023"/>
      <c r="AI35" s="1023"/>
      <c r="AJ35" s="1024"/>
      <c r="AK35" s="967"/>
      <c r="AL35" s="958"/>
      <c r="AM35" s="958"/>
      <c r="AN35" s="958"/>
      <c r="AO35" s="958"/>
      <c r="AP35" s="958"/>
      <c r="AQ35" s="958"/>
      <c r="AR35" s="958"/>
      <c r="AS35" s="958"/>
      <c r="AT35" s="958"/>
      <c r="AU35" s="958"/>
      <c r="AV35" s="958"/>
      <c r="AW35" s="958"/>
      <c r="AX35" s="958"/>
      <c r="AY35" s="958"/>
      <c r="AZ35" s="1028"/>
      <c r="BA35" s="1028"/>
      <c r="BB35" s="1028"/>
      <c r="BC35" s="1028"/>
      <c r="BD35" s="1028"/>
      <c r="BE35" s="959"/>
      <c r="BF35" s="959"/>
      <c r="BG35" s="959"/>
      <c r="BH35" s="959"/>
      <c r="BI35" s="960"/>
      <c r="BJ35" s="214"/>
      <c r="BK35" s="214"/>
      <c r="BL35" s="214"/>
      <c r="BM35" s="214"/>
      <c r="BN35" s="214"/>
      <c r="BO35" s="224"/>
      <c r="BP35" s="224"/>
      <c r="BQ35" s="221">
        <v>29</v>
      </c>
      <c r="BR35" s="222"/>
      <c r="BS35" s="979"/>
      <c r="BT35" s="980"/>
      <c r="BU35" s="980"/>
      <c r="BV35" s="980"/>
      <c r="BW35" s="980"/>
      <c r="BX35" s="980"/>
      <c r="BY35" s="980"/>
      <c r="BZ35" s="980"/>
      <c r="CA35" s="980"/>
      <c r="CB35" s="980"/>
      <c r="CC35" s="980"/>
      <c r="CD35" s="980"/>
      <c r="CE35" s="980"/>
      <c r="CF35" s="980"/>
      <c r="CG35" s="1001"/>
      <c r="CH35" s="976"/>
      <c r="CI35" s="977"/>
      <c r="CJ35" s="977"/>
      <c r="CK35" s="977"/>
      <c r="CL35" s="978"/>
      <c r="CM35" s="976"/>
      <c r="CN35" s="977"/>
      <c r="CO35" s="977"/>
      <c r="CP35" s="977"/>
      <c r="CQ35" s="978"/>
      <c r="CR35" s="976"/>
      <c r="CS35" s="977"/>
      <c r="CT35" s="977"/>
      <c r="CU35" s="977"/>
      <c r="CV35" s="978"/>
      <c r="CW35" s="976"/>
      <c r="CX35" s="977"/>
      <c r="CY35" s="977"/>
      <c r="CZ35" s="977"/>
      <c r="DA35" s="978"/>
      <c r="DB35" s="976"/>
      <c r="DC35" s="977"/>
      <c r="DD35" s="977"/>
      <c r="DE35" s="977"/>
      <c r="DF35" s="978"/>
      <c r="DG35" s="976"/>
      <c r="DH35" s="977"/>
      <c r="DI35" s="977"/>
      <c r="DJ35" s="977"/>
      <c r="DK35" s="978"/>
      <c r="DL35" s="976"/>
      <c r="DM35" s="977"/>
      <c r="DN35" s="977"/>
      <c r="DO35" s="977"/>
      <c r="DP35" s="978"/>
      <c r="DQ35" s="976"/>
      <c r="DR35" s="977"/>
      <c r="DS35" s="977"/>
      <c r="DT35" s="977"/>
      <c r="DU35" s="978"/>
      <c r="DV35" s="979"/>
      <c r="DW35" s="980"/>
      <c r="DX35" s="980"/>
      <c r="DY35" s="980"/>
      <c r="DZ35" s="981"/>
      <c r="EA35" s="212"/>
    </row>
    <row r="36" spans="1:131" ht="26.25" customHeight="1" x14ac:dyDescent="0.15">
      <c r="A36" s="225">
        <v>9</v>
      </c>
      <c r="B36" s="1017"/>
      <c r="C36" s="1018"/>
      <c r="D36" s="1018"/>
      <c r="E36" s="1018"/>
      <c r="F36" s="1018"/>
      <c r="G36" s="1018"/>
      <c r="H36" s="1018"/>
      <c r="I36" s="1018"/>
      <c r="J36" s="1018"/>
      <c r="K36" s="1018"/>
      <c r="L36" s="1018"/>
      <c r="M36" s="1018"/>
      <c r="N36" s="1018"/>
      <c r="O36" s="1018"/>
      <c r="P36" s="1019"/>
      <c r="Q36" s="1025"/>
      <c r="R36" s="1026"/>
      <c r="S36" s="1026"/>
      <c r="T36" s="1026"/>
      <c r="U36" s="1026"/>
      <c r="V36" s="1026"/>
      <c r="W36" s="1026"/>
      <c r="X36" s="1026"/>
      <c r="Y36" s="1026"/>
      <c r="Z36" s="1026"/>
      <c r="AA36" s="1026"/>
      <c r="AB36" s="1026"/>
      <c r="AC36" s="1026"/>
      <c r="AD36" s="1026"/>
      <c r="AE36" s="1027"/>
      <c r="AF36" s="1022"/>
      <c r="AG36" s="1023"/>
      <c r="AH36" s="1023"/>
      <c r="AI36" s="1023"/>
      <c r="AJ36" s="1024"/>
      <c r="AK36" s="967"/>
      <c r="AL36" s="958"/>
      <c r="AM36" s="958"/>
      <c r="AN36" s="958"/>
      <c r="AO36" s="958"/>
      <c r="AP36" s="958"/>
      <c r="AQ36" s="958"/>
      <c r="AR36" s="958"/>
      <c r="AS36" s="958"/>
      <c r="AT36" s="958"/>
      <c r="AU36" s="958"/>
      <c r="AV36" s="958"/>
      <c r="AW36" s="958"/>
      <c r="AX36" s="958"/>
      <c r="AY36" s="958"/>
      <c r="AZ36" s="1028"/>
      <c r="BA36" s="1028"/>
      <c r="BB36" s="1028"/>
      <c r="BC36" s="1028"/>
      <c r="BD36" s="1028"/>
      <c r="BE36" s="959"/>
      <c r="BF36" s="959"/>
      <c r="BG36" s="959"/>
      <c r="BH36" s="959"/>
      <c r="BI36" s="960"/>
      <c r="BJ36" s="214"/>
      <c r="BK36" s="214"/>
      <c r="BL36" s="214"/>
      <c r="BM36" s="214"/>
      <c r="BN36" s="214"/>
      <c r="BO36" s="224"/>
      <c r="BP36" s="224"/>
      <c r="BQ36" s="221">
        <v>30</v>
      </c>
      <c r="BR36" s="222"/>
      <c r="BS36" s="979"/>
      <c r="BT36" s="980"/>
      <c r="BU36" s="980"/>
      <c r="BV36" s="980"/>
      <c r="BW36" s="980"/>
      <c r="BX36" s="980"/>
      <c r="BY36" s="980"/>
      <c r="BZ36" s="980"/>
      <c r="CA36" s="980"/>
      <c r="CB36" s="980"/>
      <c r="CC36" s="980"/>
      <c r="CD36" s="980"/>
      <c r="CE36" s="980"/>
      <c r="CF36" s="980"/>
      <c r="CG36" s="1001"/>
      <c r="CH36" s="976"/>
      <c r="CI36" s="977"/>
      <c r="CJ36" s="977"/>
      <c r="CK36" s="977"/>
      <c r="CL36" s="978"/>
      <c r="CM36" s="976"/>
      <c r="CN36" s="977"/>
      <c r="CO36" s="977"/>
      <c r="CP36" s="977"/>
      <c r="CQ36" s="978"/>
      <c r="CR36" s="976"/>
      <c r="CS36" s="977"/>
      <c r="CT36" s="977"/>
      <c r="CU36" s="977"/>
      <c r="CV36" s="978"/>
      <c r="CW36" s="976"/>
      <c r="CX36" s="977"/>
      <c r="CY36" s="977"/>
      <c r="CZ36" s="977"/>
      <c r="DA36" s="978"/>
      <c r="DB36" s="976"/>
      <c r="DC36" s="977"/>
      <c r="DD36" s="977"/>
      <c r="DE36" s="977"/>
      <c r="DF36" s="978"/>
      <c r="DG36" s="976"/>
      <c r="DH36" s="977"/>
      <c r="DI36" s="977"/>
      <c r="DJ36" s="977"/>
      <c r="DK36" s="978"/>
      <c r="DL36" s="976"/>
      <c r="DM36" s="977"/>
      <c r="DN36" s="977"/>
      <c r="DO36" s="977"/>
      <c r="DP36" s="978"/>
      <c r="DQ36" s="976"/>
      <c r="DR36" s="977"/>
      <c r="DS36" s="977"/>
      <c r="DT36" s="977"/>
      <c r="DU36" s="978"/>
      <c r="DV36" s="979"/>
      <c r="DW36" s="980"/>
      <c r="DX36" s="980"/>
      <c r="DY36" s="980"/>
      <c r="DZ36" s="981"/>
      <c r="EA36" s="212"/>
    </row>
    <row r="37" spans="1:131" ht="26.25" customHeight="1" x14ac:dyDescent="0.15">
      <c r="A37" s="225">
        <v>10</v>
      </c>
      <c r="B37" s="1017"/>
      <c r="C37" s="1018"/>
      <c r="D37" s="1018"/>
      <c r="E37" s="1018"/>
      <c r="F37" s="1018"/>
      <c r="G37" s="1018"/>
      <c r="H37" s="1018"/>
      <c r="I37" s="1018"/>
      <c r="J37" s="1018"/>
      <c r="K37" s="1018"/>
      <c r="L37" s="1018"/>
      <c r="M37" s="1018"/>
      <c r="N37" s="1018"/>
      <c r="O37" s="1018"/>
      <c r="P37" s="1019"/>
      <c r="Q37" s="1025"/>
      <c r="R37" s="1026"/>
      <c r="S37" s="1026"/>
      <c r="T37" s="1026"/>
      <c r="U37" s="1026"/>
      <c r="V37" s="1026"/>
      <c r="W37" s="1026"/>
      <c r="X37" s="1026"/>
      <c r="Y37" s="1026"/>
      <c r="Z37" s="1026"/>
      <c r="AA37" s="1026"/>
      <c r="AB37" s="1026"/>
      <c r="AC37" s="1026"/>
      <c r="AD37" s="1026"/>
      <c r="AE37" s="1027"/>
      <c r="AF37" s="1022"/>
      <c r="AG37" s="1023"/>
      <c r="AH37" s="1023"/>
      <c r="AI37" s="1023"/>
      <c r="AJ37" s="1024"/>
      <c r="AK37" s="967"/>
      <c r="AL37" s="958"/>
      <c r="AM37" s="958"/>
      <c r="AN37" s="958"/>
      <c r="AO37" s="958"/>
      <c r="AP37" s="958"/>
      <c r="AQ37" s="958"/>
      <c r="AR37" s="958"/>
      <c r="AS37" s="958"/>
      <c r="AT37" s="958"/>
      <c r="AU37" s="958"/>
      <c r="AV37" s="958"/>
      <c r="AW37" s="958"/>
      <c r="AX37" s="958"/>
      <c r="AY37" s="958"/>
      <c r="AZ37" s="1028"/>
      <c r="BA37" s="1028"/>
      <c r="BB37" s="1028"/>
      <c r="BC37" s="1028"/>
      <c r="BD37" s="1028"/>
      <c r="BE37" s="959"/>
      <c r="BF37" s="959"/>
      <c r="BG37" s="959"/>
      <c r="BH37" s="959"/>
      <c r="BI37" s="960"/>
      <c r="BJ37" s="214"/>
      <c r="BK37" s="214"/>
      <c r="BL37" s="214"/>
      <c r="BM37" s="214"/>
      <c r="BN37" s="214"/>
      <c r="BO37" s="224"/>
      <c r="BP37" s="224"/>
      <c r="BQ37" s="221">
        <v>31</v>
      </c>
      <c r="BR37" s="222"/>
      <c r="BS37" s="979"/>
      <c r="BT37" s="980"/>
      <c r="BU37" s="980"/>
      <c r="BV37" s="980"/>
      <c r="BW37" s="980"/>
      <c r="BX37" s="980"/>
      <c r="BY37" s="980"/>
      <c r="BZ37" s="980"/>
      <c r="CA37" s="980"/>
      <c r="CB37" s="980"/>
      <c r="CC37" s="980"/>
      <c r="CD37" s="980"/>
      <c r="CE37" s="980"/>
      <c r="CF37" s="980"/>
      <c r="CG37" s="1001"/>
      <c r="CH37" s="976"/>
      <c r="CI37" s="977"/>
      <c r="CJ37" s="977"/>
      <c r="CK37" s="977"/>
      <c r="CL37" s="978"/>
      <c r="CM37" s="976"/>
      <c r="CN37" s="977"/>
      <c r="CO37" s="977"/>
      <c r="CP37" s="977"/>
      <c r="CQ37" s="978"/>
      <c r="CR37" s="976"/>
      <c r="CS37" s="977"/>
      <c r="CT37" s="977"/>
      <c r="CU37" s="977"/>
      <c r="CV37" s="978"/>
      <c r="CW37" s="976"/>
      <c r="CX37" s="977"/>
      <c r="CY37" s="977"/>
      <c r="CZ37" s="977"/>
      <c r="DA37" s="978"/>
      <c r="DB37" s="976"/>
      <c r="DC37" s="977"/>
      <c r="DD37" s="977"/>
      <c r="DE37" s="977"/>
      <c r="DF37" s="978"/>
      <c r="DG37" s="976"/>
      <c r="DH37" s="977"/>
      <c r="DI37" s="977"/>
      <c r="DJ37" s="977"/>
      <c r="DK37" s="978"/>
      <c r="DL37" s="976"/>
      <c r="DM37" s="977"/>
      <c r="DN37" s="977"/>
      <c r="DO37" s="977"/>
      <c r="DP37" s="978"/>
      <c r="DQ37" s="976"/>
      <c r="DR37" s="977"/>
      <c r="DS37" s="977"/>
      <c r="DT37" s="977"/>
      <c r="DU37" s="978"/>
      <c r="DV37" s="979"/>
      <c r="DW37" s="980"/>
      <c r="DX37" s="980"/>
      <c r="DY37" s="980"/>
      <c r="DZ37" s="981"/>
      <c r="EA37" s="212"/>
    </row>
    <row r="38" spans="1:131" ht="26.25" customHeight="1" x14ac:dyDescent="0.15">
      <c r="A38" s="225">
        <v>11</v>
      </c>
      <c r="B38" s="1017"/>
      <c r="C38" s="1018"/>
      <c r="D38" s="1018"/>
      <c r="E38" s="1018"/>
      <c r="F38" s="1018"/>
      <c r="G38" s="1018"/>
      <c r="H38" s="1018"/>
      <c r="I38" s="1018"/>
      <c r="J38" s="1018"/>
      <c r="K38" s="1018"/>
      <c r="L38" s="1018"/>
      <c r="M38" s="1018"/>
      <c r="N38" s="1018"/>
      <c r="O38" s="1018"/>
      <c r="P38" s="1019"/>
      <c r="Q38" s="1025"/>
      <c r="R38" s="1026"/>
      <c r="S38" s="1026"/>
      <c r="T38" s="1026"/>
      <c r="U38" s="1026"/>
      <c r="V38" s="1026"/>
      <c r="W38" s="1026"/>
      <c r="X38" s="1026"/>
      <c r="Y38" s="1026"/>
      <c r="Z38" s="1026"/>
      <c r="AA38" s="1026"/>
      <c r="AB38" s="1026"/>
      <c r="AC38" s="1026"/>
      <c r="AD38" s="1026"/>
      <c r="AE38" s="1027"/>
      <c r="AF38" s="1022"/>
      <c r="AG38" s="1023"/>
      <c r="AH38" s="1023"/>
      <c r="AI38" s="1023"/>
      <c r="AJ38" s="1024"/>
      <c r="AK38" s="967"/>
      <c r="AL38" s="958"/>
      <c r="AM38" s="958"/>
      <c r="AN38" s="958"/>
      <c r="AO38" s="958"/>
      <c r="AP38" s="958"/>
      <c r="AQ38" s="958"/>
      <c r="AR38" s="958"/>
      <c r="AS38" s="958"/>
      <c r="AT38" s="958"/>
      <c r="AU38" s="958"/>
      <c r="AV38" s="958"/>
      <c r="AW38" s="958"/>
      <c r="AX38" s="958"/>
      <c r="AY38" s="958"/>
      <c r="AZ38" s="1028"/>
      <c r="BA38" s="1028"/>
      <c r="BB38" s="1028"/>
      <c r="BC38" s="1028"/>
      <c r="BD38" s="1028"/>
      <c r="BE38" s="959"/>
      <c r="BF38" s="959"/>
      <c r="BG38" s="959"/>
      <c r="BH38" s="959"/>
      <c r="BI38" s="960"/>
      <c r="BJ38" s="214"/>
      <c r="BK38" s="214"/>
      <c r="BL38" s="214"/>
      <c r="BM38" s="214"/>
      <c r="BN38" s="214"/>
      <c r="BO38" s="224"/>
      <c r="BP38" s="224"/>
      <c r="BQ38" s="221">
        <v>32</v>
      </c>
      <c r="BR38" s="222"/>
      <c r="BS38" s="979"/>
      <c r="BT38" s="980"/>
      <c r="BU38" s="980"/>
      <c r="BV38" s="980"/>
      <c r="BW38" s="980"/>
      <c r="BX38" s="980"/>
      <c r="BY38" s="980"/>
      <c r="BZ38" s="980"/>
      <c r="CA38" s="980"/>
      <c r="CB38" s="980"/>
      <c r="CC38" s="980"/>
      <c r="CD38" s="980"/>
      <c r="CE38" s="980"/>
      <c r="CF38" s="980"/>
      <c r="CG38" s="1001"/>
      <c r="CH38" s="976"/>
      <c r="CI38" s="977"/>
      <c r="CJ38" s="977"/>
      <c r="CK38" s="977"/>
      <c r="CL38" s="978"/>
      <c r="CM38" s="976"/>
      <c r="CN38" s="977"/>
      <c r="CO38" s="977"/>
      <c r="CP38" s="977"/>
      <c r="CQ38" s="978"/>
      <c r="CR38" s="976"/>
      <c r="CS38" s="977"/>
      <c r="CT38" s="977"/>
      <c r="CU38" s="977"/>
      <c r="CV38" s="978"/>
      <c r="CW38" s="976"/>
      <c r="CX38" s="977"/>
      <c r="CY38" s="977"/>
      <c r="CZ38" s="977"/>
      <c r="DA38" s="978"/>
      <c r="DB38" s="976"/>
      <c r="DC38" s="977"/>
      <c r="DD38" s="977"/>
      <c r="DE38" s="977"/>
      <c r="DF38" s="978"/>
      <c r="DG38" s="976"/>
      <c r="DH38" s="977"/>
      <c r="DI38" s="977"/>
      <c r="DJ38" s="977"/>
      <c r="DK38" s="978"/>
      <c r="DL38" s="976"/>
      <c r="DM38" s="977"/>
      <c r="DN38" s="977"/>
      <c r="DO38" s="977"/>
      <c r="DP38" s="978"/>
      <c r="DQ38" s="976"/>
      <c r="DR38" s="977"/>
      <c r="DS38" s="977"/>
      <c r="DT38" s="977"/>
      <c r="DU38" s="978"/>
      <c r="DV38" s="979"/>
      <c r="DW38" s="980"/>
      <c r="DX38" s="980"/>
      <c r="DY38" s="980"/>
      <c r="DZ38" s="981"/>
      <c r="EA38" s="212"/>
    </row>
    <row r="39" spans="1:131" ht="26.25" customHeight="1" x14ac:dyDescent="0.15">
      <c r="A39" s="225">
        <v>12</v>
      </c>
      <c r="B39" s="1017"/>
      <c r="C39" s="1018"/>
      <c r="D39" s="1018"/>
      <c r="E39" s="1018"/>
      <c r="F39" s="1018"/>
      <c r="G39" s="1018"/>
      <c r="H39" s="1018"/>
      <c r="I39" s="1018"/>
      <c r="J39" s="1018"/>
      <c r="K39" s="1018"/>
      <c r="L39" s="1018"/>
      <c r="M39" s="1018"/>
      <c r="N39" s="1018"/>
      <c r="O39" s="1018"/>
      <c r="P39" s="1019"/>
      <c r="Q39" s="1025"/>
      <c r="R39" s="1026"/>
      <c r="S39" s="1026"/>
      <c r="T39" s="1026"/>
      <c r="U39" s="1026"/>
      <c r="V39" s="1026"/>
      <c r="W39" s="1026"/>
      <c r="X39" s="1026"/>
      <c r="Y39" s="1026"/>
      <c r="Z39" s="1026"/>
      <c r="AA39" s="1026"/>
      <c r="AB39" s="1026"/>
      <c r="AC39" s="1026"/>
      <c r="AD39" s="1026"/>
      <c r="AE39" s="1027"/>
      <c r="AF39" s="1022"/>
      <c r="AG39" s="1023"/>
      <c r="AH39" s="1023"/>
      <c r="AI39" s="1023"/>
      <c r="AJ39" s="1024"/>
      <c r="AK39" s="967"/>
      <c r="AL39" s="958"/>
      <c r="AM39" s="958"/>
      <c r="AN39" s="958"/>
      <c r="AO39" s="958"/>
      <c r="AP39" s="958"/>
      <c r="AQ39" s="958"/>
      <c r="AR39" s="958"/>
      <c r="AS39" s="958"/>
      <c r="AT39" s="958"/>
      <c r="AU39" s="958"/>
      <c r="AV39" s="958"/>
      <c r="AW39" s="958"/>
      <c r="AX39" s="958"/>
      <c r="AY39" s="958"/>
      <c r="AZ39" s="1028"/>
      <c r="BA39" s="1028"/>
      <c r="BB39" s="1028"/>
      <c r="BC39" s="1028"/>
      <c r="BD39" s="1028"/>
      <c r="BE39" s="959"/>
      <c r="BF39" s="959"/>
      <c r="BG39" s="959"/>
      <c r="BH39" s="959"/>
      <c r="BI39" s="960"/>
      <c r="BJ39" s="214"/>
      <c r="BK39" s="214"/>
      <c r="BL39" s="214"/>
      <c r="BM39" s="214"/>
      <c r="BN39" s="214"/>
      <c r="BO39" s="224"/>
      <c r="BP39" s="224"/>
      <c r="BQ39" s="221">
        <v>33</v>
      </c>
      <c r="BR39" s="222"/>
      <c r="BS39" s="979"/>
      <c r="BT39" s="980"/>
      <c r="BU39" s="980"/>
      <c r="BV39" s="980"/>
      <c r="BW39" s="980"/>
      <c r="BX39" s="980"/>
      <c r="BY39" s="980"/>
      <c r="BZ39" s="980"/>
      <c r="CA39" s="980"/>
      <c r="CB39" s="980"/>
      <c r="CC39" s="980"/>
      <c r="CD39" s="980"/>
      <c r="CE39" s="980"/>
      <c r="CF39" s="980"/>
      <c r="CG39" s="1001"/>
      <c r="CH39" s="976"/>
      <c r="CI39" s="977"/>
      <c r="CJ39" s="977"/>
      <c r="CK39" s="977"/>
      <c r="CL39" s="978"/>
      <c r="CM39" s="976"/>
      <c r="CN39" s="977"/>
      <c r="CO39" s="977"/>
      <c r="CP39" s="977"/>
      <c r="CQ39" s="978"/>
      <c r="CR39" s="976"/>
      <c r="CS39" s="977"/>
      <c r="CT39" s="977"/>
      <c r="CU39" s="977"/>
      <c r="CV39" s="978"/>
      <c r="CW39" s="976"/>
      <c r="CX39" s="977"/>
      <c r="CY39" s="977"/>
      <c r="CZ39" s="977"/>
      <c r="DA39" s="978"/>
      <c r="DB39" s="976"/>
      <c r="DC39" s="977"/>
      <c r="DD39" s="977"/>
      <c r="DE39" s="977"/>
      <c r="DF39" s="978"/>
      <c r="DG39" s="976"/>
      <c r="DH39" s="977"/>
      <c r="DI39" s="977"/>
      <c r="DJ39" s="977"/>
      <c r="DK39" s="978"/>
      <c r="DL39" s="976"/>
      <c r="DM39" s="977"/>
      <c r="DN39" s="977"/>
      <c r="DO39" s="977"/>
      <c r="DP39" s="978"/>
      <c r="DQ39" s="976"/>
      <c r="DR39" s="977"/>
      <c r="DS39" s="977"/>
      <c r="DT39" s="977"/>
      <c r="DU39" s="978"/>
      <c r="DV39" s="979"/>
      <c r="DW39" s="980"/>
      <c r="DX39" s="980"/>
      <c r="DY39" s="980"/>
      <c r="DZ39" s="981"/>
      <c r="EA39" s="212"/>
    </row>
    <row r="40" spans="1:131" ht="26.25" customHeight="1" x14ac:dyDescent="0.15">
      <c r="A40" s="221">
        <v>13</v>
      </c>
      <c r="B40" s="1017"/>
      <c r="C40" s="1018"/>
      <c r="D40" s="1018"/>
      <c r="E40" s="1018"/>
      <c r="F40" s="1018"/>
      <c r="G40" s="1018"/>
      <c r="H40" s="1018"/>
      <c r="I40" s="1018"/>
      <c r="J40" s="1018"/>
      <c r="K40" s="1018"/>
      <c r="L40" s="1018"/>
      <c r="M40" s="1018"/>
      <c r="N40" s="1018"/>
      <c r="O40" s="1018"/>
      <c r="P40" s="1019"/>
      <c r="Q40" s="1025"/>
      <c r="R40" s="1026"/>
      <c r="S40" s="1026"/>
      <c r="T40" s="1026"/>
      <c r="U40" s="1026"/>
      <c r="V40" s="1026"/>
      <c r="W40" s="1026"/>
      <c r="X40" s="1026"/>
      <c r="Y40" s="1026"/>
      <c r="Z40" s="1026"/>
      <c r="AA40" s="1026"/>
      <c r="AB40" s="1026"/>
      <c r="AC40" s="1026"/>
      <c r="AD40" s="1026"/>
      <c r="AE40" s="1027"/>
      <c r="AF40" s="1022"/>
      <c r="AG40" s="1023"/>
      <c r="AH40" s="1023"/>
      <c r="AI40" s="1023"/>
      <c r="AJ40" s="1024"/>
      <c r="AK40" s="967"/>
      <c r="AL40" s="958"/>
      <c r="AM40" s="958"/>
      <c r="AN40" s="958"/>
      <c r="AO40" s="958"/>
      <c r="AP40" s="958"/>
      <c r="AQ40" s="958"/>
      <c r="AR40" s="958"/>
      <c r="AS40" s="958"/>
      <c r="AT40" s="958"/>
      <c r="AU40" s="958"/>
      <c r="AV40" s="958"/>
      <c r="AW40" s="958"/>
      <c r="AX40" s="958"/>
      <c r="AY40" s="958"/>
      <c r="AZ40" s="1028"/>
      <c r="BA40" s="1028"/>
      <c r="BB40" s="1028"/>
      <c r="BC40" s="1028"/>
      <c r="BD40" s="1028"/>
      <c r="BE40" s="959"/>
      <c r="BF40" s="959"/>
      <c r="BG40" s="959"/>
      <c r="BH40" s="959"/>
      <c r="BI40" s="960"/>
      <c r="BJ40" s="214"/>
      <c r="BK40" s="214"/>
      <c r="BL40" s="214"/>
      <c r="BM40" s="214"/>
      <c r="BN40" s="214"/>
      <c r="BO40" s="224"/>
      <c r="BP40" s="224"/>
      <c r="BQ40" s="221">
        <v>34</v>
      </c>
      <c r="BR40" s="222"/>
      <c r="BS40" s="979"/>
      <c r="BT40" s="980"/>
      <c r="BU40" s="980"/>
      <c r="BV40" s="980"/>
      <c r="BW40" s="980"/>
      <c r="BX40" s="980"/>
      <c r="BY40" s="980"/>
      <c r="BZ40" s="980"/>
      <c r="CA40" s="980"/>
      <c r="CB40" s="980"/>
      <c r="CC40" s="980"/>
      <c r="CD40" s="980"/>
      <c r="CE40" s="980"/>
      <c r="CF40" s="980"/>
      <c r="CG40" s="1001"/>
      <c r="CH40" s="976"/>
      <c r="CI40" s="977"/>
      <c r="CJ40" s="977"/>
      <c r="CK40" s="977"/>
      <c r="CL40" s="978"/>
      <c r="CM40" s="976"/>
      <c r="CN40" s="977"/>
      <c r="CO40" s="977"/>
      <c r="CP40" s="977"/>
      <c r="CQ40" s="978"/>
      <c r="CR40" s="976"/>
      <c r="CS40" s="977"/>
      <c r="CT40" s="977"/>
      <c r="CU40" s="977"/>
      <c r="CV40" s="978"/>
      <c r="CW40" s="976"/>
      <c r="CX40" s="977"/>
      <c r="CY40" s="977"/>
      <c r="CZ40" s="977"/>
      <c r="DA40" s="978"/>
      <c r="DB40" s="976"/>
      <c r="DC40" s="977"/>
      <c r="DD40" s="977"/>
      <c r="DE40" s="977"/>
      <c r="DF40" s="978"/>
      <c r="DG40" s="976"/>
      <c r="DH40" s="977"/>
      <c r="DI40" s="977"/>
      <c r="DJ40" s="977"/>
      <c r="DK40" s="978"/>
      <c r="DL40" s="976"/>
      <c r="DM40" s="977"/>
      <c r="DN40" s="977"/>
      <c r="DO40" s="977"/>
      <c r="DP40" s="978"/>
      <c r="DQ40" s="976"/>
      <c r="DR40" s="977"/>
      <c r="DS40" s="977"/>
      <c r="DT40" s="977"/>
      <c r="DU40" s="978"/>
      <c r="DV40" s="979"/>
      <c r="DW40" s="980"/>
      <c r="DX40" s="980"/>
      <c r="DY40" s="980"/>
      <c r="DZ40" s="981"/>
      <c r="EA40" s="212"/>
    </row>
    <row r="41" spans="1:131" ht="26.25" customHeight="1" x14ac:dyDescent="0.15">
      <c r="A41" s="221">
        <v>14</v>
      </c>
      <c r="B41" s="1017"/>
      <c r="C41" s="1018"/>
      <c r="D41" s="1018"/>
      <c r="E41" s="1018"/>
      <c r="F41" s="1018"/>
      <c r="G41" s="1018"/>
      <c r="H41" s="1018"/>
      <c r="I41" s="1018"/>
      <c r="J41" s="1018"/>
      <c r="K41" s="1018"/>
      <c r="L41" s="1018"/>
      <c r="M41" s="1018"/>
      <c r="N41" s="1018"/>
      <c r="O41" s="1018"/>
      <c r="P41" s="1019"/>
      <c r="Q41" s="1025"/>
      <c r="R41" s="1026"/>
      <c r="S41" s="1026"/>
      <c r="T41" s="1026"/>
      <c r="U41" s="1026"/>
      <c r="V41" s="1026"/>
      <c r="W41" s="1026"/>
      <c r="X41" s="1026"/>
      <c r="Y41" s="1026"/>
      <c r="Z41" s="1026"/>
      <c r="AA41" s="1026"/>
      <c r="AB41" s="1026"/>
      <c r="AC41" s="1026"/>
      <c r="AD41" s="1026"/>
      <c r="AE41" s="1027"/>
      <c r="AF41" s="1022"/>
      <c r="AG41" s="1023"/>
      <c r="AH41" s="1023"/>
      <c r="AI41" s="1023"/>
      <c r="AJ41" s="1024"/>
      <c r="AK41" s="967"/>
      <c r="AL41" s="958"/>
      <c r="AM41" s="958"/>
      <c r="AN41" s="958"/>
      <c r="AO41" s="958"/>
      <c r="AP41" s="958"/>
      <c r="AQ41" s="958"/>
      <c r="AR41" s="958"/>
      <c r="AS41" s="958"/>
      <c r="AT41" s="958"/>
      <c r="AU41" s="958"/>
      <c r="AV41" s="958"/>
      <c r="AW41" s="958"/>
      <c r="AX41" s="958"/>
      <c r="AY41" s="958"/>
      <c r="AZ41" s="1028"/>
      <c r="BA41" s="1028"/>
      <c r="BB41" s="1028"/>
      <c r="BC41" s="1028"/>
      <c r="BD41" s="1028"/>
      <c r="BE41" s="959"/>
      <c r="BF41" s="959"/>
      <c r="BG41" s="959"/>
      <c r="BH41" s="959"/>
      <c r="BI41" s="960"/>
      <c r="BJ41" s="214"/>
      <c r="BK41" s="214"/>
      <c r="BL41" s="214"/>
      <c r="BM41" s="214"/>
      <c r="BN41" s="214"/>
      <c r="BO41" s="224"/>
      <c r="BP41" s="224"/>
      <c r="BQ41" s="221">
        <v>35</v>
      </c>
      <c r="BR41" s="222"/>
      <c r="BS41" s="979"/>
      <c r="BT41" s="980"/>
      <c r="BU41" s="980"/>
      <c r="BV41" s="980"/>
      <c r="BW41" s="980"/>
      <c r="BX41" s="980"/>
      <c r="BY41" s="980"/>
      <c r="BZ41" s="980"/>
      <c r="CA41" s="980"/>
      <c r="CB41" s="980"/>
      <c r="CC41" s="980"/>
      <c r="CD41" s="980"/>
      <c r="CE41" s="980"/>
      <c r="CF41" s="980"/>
      <c r="CG41" s="1001"/>
      <c r="CH41" s="976"/>
      <c r="CI41" s="977"/>
      <c r="CJ41" s="977"/>
      <c r="CK41" s="977"/>
      <c r="CL41" s="978"/>
      <c r="CM41" s="976"/>
      <c r="CN41" s="977"/>
      <c r="CO41" s="977"/>
      <c r="CP41" s="977"/>
      <c r="CQ41" s="978"/>
      <c r="CR41" s="976"/>
      <c r="CS41" s="977"/>
      <c r="CT41" s="977"/>
      <c r="CU41" s="977"/>
      <c r="CV41" s="978"/>
      <c r="CW41" s="976"/>
      <c r="CX41" s="977"/>
      <c r="CY41" s="977"/>
      <c r="CZ41" s="977"/>
      <c r="DA41" s="978"/>
      <c r="DB41" s="976"/>
      <c r="DC41" s="977"/>
      <c r="DD41" s="977"/>
      <c r="DE41" s="977"/>
      <c r="DF41" s="978"/>
      <c r="DG41" s="976"/>
      <c r="DH41" s="977"/>
      <c r="DI41" s="977"/>
      <c r="DJ41" s="977"/>
      <c r="DK41" s="978"/>
      <c r="DL41" s="976"/>
      <c r="DM41" s="977"/>
      <c r="DN41" s="977"/>
      <c r="DO41" s="977"/>
      <c r="DP41" s="978"/>
      <c r="DQ41" s="976"/>
      <c r="DR41" s="977"/>
      <c r="DS41" s="977"/>
      <c r="DT41" s="977"/>
      <c r="DU41" s="978"/>
      <c r="DV41" s="979"/>
      <c r="DW41" s="980"/>
      <c r="DX41" s="980"/>
      <c r="DY41" s="980"/>
      <c r="DZ41" s="981"/>
      <c r="EA41" s="212"/>
    </row>
    <row r="42" spans="1:131" ht="26.25" customHeight="1" x14ac:dyDescent="0.15">
      <c r="A42" s="221">
        <v>15</v>
      </c>
      <c r="B42" s="1017"/>
      <c r="C42" s="1018"/>
      <c r="D42" s="1018"/>
      <c r="E42" s="1018"/>
      <c r="F42" s="1018"/>
      <c r="G42" s="1018"/>
      <c r="H42" s="1018"/>
      <c r="I42" s="1018"/>
      <c r="J42" s="1018"/>
      <c r="K42" s="1018"/>
      <c r="L42" s="1018"/>
      <c r="M42" s="1018"/>
      <c r="N42" s="1018"/>
      <c r="O42" s="1018"/>
      <c r="P42" s="1019"/>
      <c r="Q42" s="1025"/>
      <c r="R42" s="1026"/>
      <c r="S42" s="1026"/>
      <c r="T42" s="1026"/>
      <c r="U42" s="1026"/>
      <c r="V42" s="1026"/>
      <c r="W42" s="1026"/>
      <c r="X42" s="1026"/>
      <c r="Y42" s="1026"/>
      <c r="Z42" s="1026"/>
      <c r="AA42" s="1026"/>
      <c r="AB42" s="1026"/>
      <c r="AC42" s="1026"/>
      <c r="AD42" s="1026"/>
      <c r="AE42" s="1027"/>
      <c r="AF42" s="1022"/>
      <c r="AG42" s="1023"/>
      <c r="AH42" s="1023"/>
      <c r="AI42" s="1023"/>
      <c r="AJ42" s="1024"/>
      <c r="AK42" s="967"/>
      <c r="AL42" s="958"/>
      <c r="AM42" s="958"/>
      <c r="AN42" s="958"/>
      <c r="AO42" s="958"/>
      <c r="AP42" s="958"/>
      <c r="AQ42" s="958"/>
      <c r="AR42" s="958"/>
      <c r="AS42" s="958"/>
      <c r="AT42" s="958"/>
      <c r="AU42" s="958"/>
      <c r="AV42" s="958"/>
      <c r="AW42" s="958"/>
      <c r="AX42" s="958"/>
      <c r="AY42" s="958"/>
      <c r="AZ42" s="1028"/>
      <c r="BA42" s="1028"/>
      <c r="BB42" s="1028"/>
      <c r="BC42" s="1028"/>
      <c r="BD42" s="1028"/>
      <c r="BE42" s="959"/>
      <c r="BF42" s="959"/>
      <c r="BG42" s="959"/>
      <c r="BH42" s="959"/>
      <c r="BI42" s="960"/>
      <c r="BJ42" s="214"/>
      <c r="BK42" s="214"/>
      <c r="BL42" s="214"/>
      <c r="BM42" s="214"/>
      <c r="BN42" s="214"/>
      <c r="BO42" s="224"/>
      <c r="BP42" s="224"/>
      <c r="BQ42" s="221">
        <v>36</v>
      </c>
      <c r="BR42" s="222"/>
      <c r="BS42" s="979"/>
      <c r="BT42" s="980"/>
      <c r="BU42" s="980"/>
      <c r="BV42" s="980"/>
      <c r="BW42" s="980"/>
      <c r="BX42" s="980"/>
      <c r="BY42" s="980"/>
      <c r="BZ42" s="980"/>
      <c r="CA42" s="980"/>
      <c r="CB42" s="980"/>
      <c r="CC42" s="980"/>
      <c r="CD42" s="980"/>
      <c r="CE42" s="980"/>
      <c r="CF42" s="980"/>
      <c r="CG42" s="1001"/>
      <c r="CH42" s="976"/>
      <c r="CI42" s="977"/>
      <c r="CJ42" s="977"/>
      <c r="CK42" s="977"/>
      <c r="CL42" s="978"/>
      <c r="CM42" s="976"/>
      <c r="CN42" s="977"/>
      <c r="CO42" s="977"/>
      <c r="CP42" s="977"/>
      <c r="CQ42" s="978"/>
      <c r="CR42" s="976"/>
      <c r="CS42" s="977"/>
      <c r="CT42" s="977"/>
      <c r="CU42" s="977"/>
      <c r="CV42" s="978"/>
      <c r="CW42" s="976"/>
      <c r="CX42" s="977"/>
      <c r="CY42" s="977"/>
      <c r="CZ42" s="977"/>
      <c r="DA42" s="978"/>
      <c r="DB42" s="976"/>
      <c r="DC42" s="977"/>
      <c r="DD42" s="977"/>
      <c r="DE42" s="977"/>
      <c r="DF42" s="978"/>
      <c r="DG42" s="976"/>
      <c r="DH42" s="977"/>
      <c r="DI42" s="977"/>
      <c r="DJ42" s="977"/>
      <c r="DK42" s="978"/>
      <c r="DL42" s="976"/>
      <c r="DM42" s="977"/>
      <c r="DN42" s="977"/>
      <c r="DO42" s="977"/>
      <c r="DP42" s="978"/>
      <c r="DQ42" s="976"/>
      <c r="DR42" s="977"/>
      <c r="DS42" s="977"/>
      <c r="DT42" s="977"/>
      <c r="DU42" s="978"/>
      <c r="DV42" s="979"/>
      <c r="DW42" s="980"/>
      <c r="DX42" s="980"/>
      <c r="DY42" s="980"/>
      <c r="DZ42" s="981"/>
      <c r="EA42" s="212"/>
    </row>
    <row r="43" spans="1:131" ht="26.25" customHeight="1" x14ac:dyDescent="0.15">
      <c r="A43" s="221">
        <v>16</v>
      </c>
      <c r="B43" s="1017"/>
      <c r="C43" s="1018"/>
      <c r="D43" s="1018"/>
      <c r="E43" s="1018"/>
      <c r="F43" s="1018"/>
      <c r="G43" s="1018"/>
      <c r="H43" s="1018"/>
      <c r="I43" s="1018"/>
      <c r="J43" s="1018"/>
      <c r="K43" s="1018"/>
      <c r="L43" s="1018"/>
      <c r="M43" s="1018"/>
      <c r="N43" s="1018"/>
      <c r="O43" s="1018"/>
      <c r="P43" s="1019"/>
      <c r="Q43" s="1025"/>
      <c r="R43" s="1026"/>
      <c r="S43" s="1026"/>
      <c r="T43" s="1026"/>
      <c r="U43" s="1026"/>
      <c r="V43" s="1026"/>
      <c r="W43" s="1026"/>
      <c r="X43" s="1026"/>
      <c r="Y43" s="1026"/>
      <c r="Z43" s="1026"/>
      <c r="AA43" s="1026"/>
      <c r="AB43" s="1026"/>
      <c r="AC43" s="1026"/>
      <c r="AD43" s="1026"/>
      <c r="AE43" s="1027"/>
      <c r="AF43" s="1022"/>
      <c r="AG43" s="1023"/>
      <c r="AH43" s="1023"/>
      <c r="AI43" s="1023"/>
      <c r="AJ43" s="1024"/>
      <c r="AK43" s="967"/>
      <c r="AL43" s="958"/>
      <c r="AM43" s="958"/>
      <c r="AN43" s="958"/>
      <c r="AO43" s="958"/>
      <c r="AP43" s="958"/>
      <c r="AQ43" s="958"/>
      <c r="AR43" s="958"/>
      <c r="AS43" s="958"/>
      <c r="AT43" s="958"/>
      <c r="AU43" s="958"/>
      <c r="AV43" s="958"/>
      <c r="AW43" s="958"/>
      <c r="AX43" s="958"/>
      <c r="AY43" s="958"/>
      <c r="AZ43" s="1028"/>
      <c r="BA43" s="1028"/>
      <c r="BB43" s="1028"/>
      <c r="BC43" s="1028"/>
      <c r="BD43" s="1028"/>
      <c r="BE43" s="959"/>
      <c r="BF43" s="959"/>
      <c r="BG43" s="959"/>
      <c r="BH43" s="959"/>
      <c r="BI43" s="960"/>
      <c r="BJ43" s="214"/>
      <c r="BK43" s="214"/>
      <c r="BL43" s="214"/>
      <c r="BM43" s="214"/>
      <c r="BN43" s="214"/>
      <c r="BO43" s="224"/>
      <c r="BP43" s="224"/>
      <c r="BQ43" s="221">
        <v>37</v>
      </c>
      <c r="BR43" s="222"/>
      <c r="BS43" s="979"/>
      <c r="BT43" s="980"/>
      <c r="BU43" s="980"/>
      <c r="BV43" s="980"/>
      <c r="BW43" s="980"/>
      <c r="BX43" s="980"/>
      <c r="BY43" s="980"/>
      <c r="BZ43" s="980"/>
      <c r="CA43" s="980"/>
      <c r="CB43" s="980"/>
      <c r="CC43" s="980"/>
      <c r="CD43" s="980"/>
      <c r="CE43" s="980"/>
      <c r="CF43" s="980"/>
      <c r="CG43" s="1001"/>
      <c r="CH43" s="976"/>
      <c r="CI43" s="977"/>
      <c r="CJ43" s="977"/>
      <c r="CK43" s="977"/>
      <c r="CL43" s="978"/>
      <c r="CM43" s="976"/>
      <c r="CN43" s="977"/>
      <c r="CO43" s="977"/>
      <c r="CP43" s="977"/>
      <c r="CQ43" s="978"/>
      <c r="CR43" s="976"/>
      <c r="CS43" s="977"/>
      <c r="CT43" s="977"/>
      <c r="CU43" s="977"/>
      <c r="CV43" s="978"/>
      <c r="CW43" s="976"/>
      <c r="CX43" s="977"/>
      <c r="CY43" s="977"/>
      <c r="CZ43" s="977"/>
      <c r="DA43" s="978"/>
      <c r="DB43" s="976"/>
      <c r="DC43" s="977"/>
      <c r="DD43" s="977"/>
      <c r="DE43" s="977"/>
      <c r="DF43" s="978"/>
      <c r="DG43" s="976"/>
      <c r="DH43" s="977"/>
      <c r="DI43" s="977"/>
      <c r="DJ43" s="977"/>
      <c r="DK43" s="978"/>
      <c r="DL43" s="976"/>
      <c r="DM43" s="977"/>
      <c r="DN43" s="977"/>
      <c r="DO43" s="977"/>
      <c r="DP43" s="978"/>
      <c r="DQ43" s="976"/>
      <c r="DR43" s="977"/>
      <c r="DS43" s="977"/>
      <c r="DT43" s="977"/>
      <c r="DU43" s="978"/>
      <c r="DV43" s="979"/>
      <c r="DW43" s="980"/>
      <c r="DX43" s="980"/>
      <c r="DY43" s="980"/>
      <c r="DZ43" s="981"/>
      <c r="EA43" s="212"/>
    </row>
    <row r="44" spans="1:131" ht="26.25" customHeight="1" x14ac:dyDescent="0.15">
      <c r="A44" s="221">
        <v>17</v>
      </c>
      <c r="B44" s="1017"/>
      <c r="C44" s="1018"/>
      <c r="D44" s="1018"/>
      <c r="E44" s="1018"/>
      <c r="F44" s="1018"/>
      <c r="G44" s="1018"/>
      <c r="H44" s="1018"/>
      <c r="I44" s="1018"/>
      <c r="J44" s="1018"/>
      <c r="K44" s="1018"/>
      <c r="L44" s="1018"/>
      <c r="M44" s="1018"/>
      <c r="N44" s="1018"/>
      <c r="O44" s="1018"/>
      <c r="P44" s="1019"/>
      <c r="Q44" s="1025"/>
      <c r="R44" s="1026"/>
      <c r="S44" s="1026"/>
      <c r="T44" s="1026"/>
      <c r="U44" s="1026"/>
      <c r="V44" s="1026"/>
      <c r="W44" s="1026"/>
      <c r="X44" s="1026"/>
      <c r="Y44" s="1026"/>
      <c r="Z44" s="1026"/>
      <c r="AA44" s="1026"/>
      <c r="AB44" s="1026"/>
      <c r="AC44" s="1026"/>
      <c r="AD44" s="1026"/>
      <c r="AE44" s="1027"/>
      <c r="AF44" s="1022"/>
      <c r="AG44" s="1023"/>
      <c r="AH44" s="1023"/>
      <c r="AI44" s="1023"/>
      <c r="AJ44" s="1024"/>
      <c r="AK44" s="967"/>
      <c r="AL44" s="958"/>
      <c r="AM44" s="958"/>
      <c r="AN44" s="958"/>
      <c r="AO44" s="958"/>
      <c r="AP44" s="958"/>
      <c r="AQ44" s="958"/>
      <c r="AR44" s="958"/>
      <c r="AS44" s="958"/>
      <c r="AT44" s="958"/>
      <c r="AU44" s="958"/>
      <c r="AV44" s="958"/>
      <c r="AW44" s="958"/>
      <c r="AX44" s="958"/>
      <c r="AY44" s="958"/>
      <c r="AZ44" s="1028"/>
      <c r="BA44" s="1028"/>
      <c r="BB44" s="1028"/>
      <c r="BC44" s="1028"/>
      <c r="BD44" s="1028"/>
      <c r="BE44" s="959"/>
      <c r="BF44" s="959"/>
      <c r="BG44" s="959"/>
      <c r="BH44" s="959"/>
      <c r="BI44" s="960"/>
      <c r="BJ44" s="214"/>
      <c r="BK44" s="214"/>
      <c r="BL44" s="214"/>
      <c r="BM44" s="214"/>
      <c r="BN44" s="214"/>
      <c r="BO44" s="224"/>
      <c r="BP44" s="224"/>
      <c r="BQ44" s="221">
        <v>38</v>
      </c>
      <c r="BR44" s="222"/>
      <c r="BS44" s="979"/>
      <c r="BT44" s="980"/>
      <c r="BU44" s="980"/>
      <c r="BV44" s="980"/>
      <c r="BW44" s="980"/>
      <c r="BX44" s="980"/>
      <c r="BY44" s="980"/>
      <c r="BZ44" s="980"/>
      <c r="CA44" s="980"/>
      <c r="CB44" s="980"/>
      <c r="CC44" s="980"/>
      <c r="CD44" s="980"/>
      <c r="CE44" s="980"/>
      <c r="CF44" s="980"/>
      <c r="CG44" s="1001"/>
      <c r="CH44" s="976"/>
      <c r="CI44" s="977"/>
      <c r="CJ44" s="977"/>
      <c r="CK44" s="977"/>
      <c r="CL44" s="978"/>
      <c r="CM44" s="976"/>
      <c r="CN44" s="977"/>
      <c r="CO44" s="977"/>
      <c r="CP44" s="977"/>
      <c r="CQ44" s="978"/>
      <c r="CR44" s="976"/>
      <c r="CS44" s="977"/>
      <c r="CT44" s="977"/>
      <c r="CU44" s="977"/>
      <c r="CV44" s="978"/>
      <c r="CW44" s="976"/>
      <c r="CX44" s="977"/>
      <c r="CY44" s="977"/>
      <c r="CZ44" s="977"/>
      <c r="DA44" s="978"/>
      <c r="DB44" s="976"/>
      <c r="DC44" s="977"/>
      <c r="DD44" s="977"/>
      <c r="DE44" s="977"/>
      <c r="DF44" s="978"/>
      <c r="DG44" s="976"/>
      <c r="DH44" s="977"/>
      <c r="DI44" s="977"/>
      <c r="DJ44" s="977"/>
      <c r="DK44" s="978"/>
      <c r="DL44" s="976"/>
      <c r="DM44" s="977"/>
      <c r="DN44" s="977"/>
      <c r="DO44" s="977"/>
      <c r="DP44" s="978"/>
      <c r="DQ44" s="976"/>
      <c r="DR44" s="977"/>
      <c r="DS44" s="977"/>
      <c r="DT44" s="977"/>
      <c r="DU44" s="978"/>
      <c r="DV44" s="979"/>
      <c r="DW44" s="980"/>
      <c r="DX44" s="980"/>
      <c r="DY44" s="980"/>
      <c r="DZ44" s="981"/>
      <c r="EA44" s="212"/>
    </row>
    <row r="45" spans="1:131" ht="26.25" customHeight="1" x14ac:dyDescent="0.15">
      <c r="A45" s="221">
        <v>18</v>
      </c>
      <c r="B45" s="1017"/>
      <c r="C45" s="1018"/>
      <c r="D45" s="1018"/>
      <c r="E45" s="1018"/>
      <c r="F45" s="1018"/>
      <c r="G45" s="1018"/>
      <c r="H45" s="1018"/>
      <c r="I45" s="1018"/>
      <c r="J45" s="1018"/>
      <c r="K45" s="1018"/>
      <c r="L45" s="1018"/>
      <c r="M45" s="1018"/>
      <c r="N45" s="1018"/>
      <c r="O45" s="1018"/>
      <c r="P45" s="1019"/>
      <c r="Q45" s="1025"/>
      <c r="R45" s="1026"/>
      <c r="S45" s="1026"/>
      <c r="T45" s="1026"/>
      <c r="U45" s="1026"/>
      <c r="V45" s="1026"/>
      <c r="W45" s="1026"/>
      <c r="X45" s="1026"/>
      <c r="Y45" s="1026"/>
      <c r="Z45" s="1026"/>
      <c r="AA45" s="1026"/>
      <c r="AB45" s="1026"/>
      <c r="AC45" s="1026"/>
      <c r="AD45" s="1026"/>
      <c r="AE45" s="1027"/>
      <c r="AF45" s="1022"/>
      <c r="AG45" s="1023"/>
      <c r="AH45" s="1023"/>
      <c r="AI45" s="1023"/>
      <c r="AJ45" s="1024"/>
      <c r="AK45" s="967"/>
      <c r="AL45" s="958"/>
      <c r="AM45" s="958"/>
      <c r="AN45" s="958"/>
      <c r="AO45" s="958"/>
      <c r="AP45" s="958"/>
      <c r="AQ45" s="958"/>
      <c r="AR45" s="958"/>
      <c r="AS45" s="958"/>
      <c r="AT45" s="958"/>
      <c r="AU45" s="958"/>
      <c r="AV45" s="958"/>
      <c r="AW45" s="958"/>
      <c r="AX45" s="958"/>
      <c r="AY45" s="958"/>
      <c r="AZ45" s="1028"/>
      <c r="BA45" s="1028"/>
      <c r="BB45" s="1028"/>
      <c r="BC45" s="1028"/>
      <c r="BD45" s="1028"/>
      <c r="BE45" s="959"/>
      <c r="BF45" s="959"/>
      <c r="BG45" s="959"/>
      <c r="BH45" s="959"/>
      <c r="BI45" s="960"/>
      <c r="BJ45" s="214"/>
      <c r="BK45" s="214"/>
      <c r="BL45" s="214"/>
      <c r="BM45" s="214"/>
      <c r="BN45" s="214"/>
      <c r="BO45" s="224"/>
      <c r="BP45" s="224"/>
      <c r="BQ45" s="221">
        <v>39</v>
      </c>
      <c r="BR45" s="222"/>
      <c r="BS45" s="979"/>
      <c r="BT45" s="980"/>
      <c r="BU45" s="980"/>
      <c r="BV45" s="980"/>
      <c r="BW45" s="980"/>
      <c r="BX45" s="980"/>
      <c r="BY45" s="980"/>
      <c r="BZ45" s="980"/>
      <c r="CA45" s="980"/>
      <c r="CB45" s="980"/>
      <c r="CC45" s="980"/>
      <c r="CD45" s="980"/>
      <c r="CE45" s="980"/>
      <c r="CF45" s="980"/>
      <c r="CG45" s="1001"/>
      <c r="CH45" s="976"/>
      <c r="CI45" s="977"/>
      <c r="CJ45" s="977"/>
      <c r="CK45" s="977"/>
      <c r="CL45" s="978"/>
      <c r="CM45" s="976"/>
      <c r="CN45" s="977"/>
      <c r="CO45" s="977"/>
      <c r="CP45" s="977"/>
      <c r="CQ45" s="978"/>
      <c r="CR45" s="976"/>
      <c r="CS45" s="977"/>
      <c r="CT45" s="977"/>
      <c r="CU45" s="977"/>
      <c r="CV45" s="978"/>
      <c r="CW45" s="976"/>
      <c r="CX45" s="977"/>
      <c r="CY45" s="977"/>
      <c r="CZ45" s="977"/>
      <c r="DA45" s="978"/>
      <c r="DB45" s="976"/>
      <c r="DC45" s="977"/>
      <c r="DD45" s="977"/>
      <c r="DE45" s="977"/>
      <c r="DF45" s="978"/>
      <c r="DG45" s="976"/>
      <c r="DH45" s="977"/>
      <c r="DI45" s="977"/>
      <c r="DJ45" s="977"/>
      <c r="DK45" s="978"/>
      <c r="DL45" s="976"/>
      <c r="DM45" s="977"/>
      <c r="DN45" s="977"/>
      <c r="DO45" s="977"/>
      <c r="DP45" s="978"/>
      <c r="DQ45" s="976"/>
      <c r="DR45" s="977"/>
      <c r="DS45" s="977"/>
      <c r="DT45" s="977"/>
      <c r="DU45" s="978"/>
      <c r="DV45" s="979"/>
      <c r="DW45" s="980"/>
      <c r="DX45" s="980"/>
      <c r="DY45" s="980"/>
      <c r="DZ45" s="981"/>
      <c r="EA45" s="212"/>
    </row>
    <row r="46" spans="1:131" ht="26.25" customHeight="1" x14ac:dyDescent="0.15">
      <c r="A46" s="221">
        <v>19</v>
      </c>
      <c r="B46" s="1017"/>
      <c r="C46" s="1018"/>
      <c r="D46" s="1018"/>
      <c r="E46" s="1018"/>
      <c r="F46" s="1018"/>
      <c r="G46" s="1018"/>
      <c r="H46" s="1018"/>
      <c r="I46" s="1018"/>
      <c r="J46" s="1018"/>
      <c r="K46" s="1018"/>
      <c r="L46" s="1018"/>
      <c r="M46" s="1018"/>
      <c r="N46" s="1018"/>
      <c r="O46" s="1018"/>
      <c r="P46" s="1019"/>
      <c r="Q46" s="1025"/>
      <c r="R46" s="1026"/>
      <c r="S46" s="1026"/>
      <c r="T46" s="1026"/>
      <c r="U46" s="1026"/>
      <c r="V46" s="1026"/>
      <c r="W46" s="1026"/>
      <c r="X46" s="1026"/>
      <c r="Y46" s="1026"/>
      <c r="Z46" s="1026"/>
      <c r="AA46" s="1026"/>
      <c r="AB46" s="1026"/>
      <c r="AC46" s="1026"/>
      <c r="AD46" s="1026"/>
      <c r="AE46" s="1027"/>
      <c r="AF46" s="1022"/>
      <c r="AG46" s="1023"/>
      <c r="AH46" s="1023"/>
      <c r="AI46" s="1023"/>
      <c r="AJ46" s="1024"/>
      <c r="AK46" s="967"/>
      <c r="AL46" s="958"/>
      <c r="AM46" s="958"/>
      <c r="AN46" s="958"/>
      <c r="AO46" s="958"/>
      <c r="AP46" s="958"/>
      <c r="AQ46" s="958"/>
      <c r="AR46" s="958"/>
      <c r="AS46" s="958"/>
      <c r="AT46" s="958"/>
      <c r="AU46" s="958"/>
      <c r="AV46" s="958"/>
      <c r="AW46" s="958"/>
      <c r="AX46" s="958"/>
      <c r="AY46" s="958"/>
      <c r="AZ46" s="1028"/>
      <c r="BA46" s="1028"/>
      <c r="BB46" s="1028"/>
      <c r="BC46" s="1028"/>
      <c r="BD46" s="1028"/>
      <c r="BE46" s="959"/>
      <c r="BF46" s="959"/>
      <c r="BG46" s="959"/>
      <c r="BH46" s="959"/>
      <c r="BI46" s="960"/>
      <c r="BJ46" s="214"/>
      <c r="BK46" s="214"/>
      <c r="BL46" s="214"/>
      <c r="BM46" s="214"/>
      <c r="BN46" s="214"/>
      <c r="BO46" s="224"/>
      <c r="BP46" s="224"/>
      <c r="BQ46" s="221">
        <v>40</v>
      </c>
      <c r="BR46" s="222"/>
      <c r="BS46" s="979"/>
      <c r="BT46" s="980"/>
      <c r="BU46" s="980"/>
      <c r="BV46" s="980"/>
      <c r="BW46" s="980"/>
      <c r="BX46" s="980"/>
      <c r="BY46" s="980"/>
      <c r="BZ46" s="980"/>
      <c r="CA46" s="980"/>
      <c r="CB46" s="980"/>
      <c r="CC46" s="980"/>
      <c r="CD46" s="980"/>
      <c r="CE46" s="980"/>
      <c r="CF46" s="980"/>
      <c r="CG46" s="1001"/>
      <c r="CH46" s="976"/>
      <c r="CI46" s="977"/>
      <c r="CJ46" s="977"/>
      <c r="CK46" s="977"/>
      <c r="CL46" s="978"/>
      <c r="CM46" s="976"/>
      <c r="CN46" s="977"/>
      <c r="CO46" s="977"/>
      <c r="CP46" s="977"/>
      <c r="CQ46" s="978"/>
      <c r="CR46" s="976"/>
      <c r="CS46" s="977"/>
      <c r="CT46" s="977"/>
      <c r="CU46" s="977"/>
      <c r="CV46" s="978"/>
      <c r="CW46" s="976"/>
      <c r="CX46" s="977"/>
      <c r="CY46" s="977"/>
      <c r="CZ46" s="977"/>
      <c r="DA46" s="978"/>
      <c r="DB46" s="976"/>
      <c r="DC46" s="977"/>
      <c r="DD46" s="977"/>
      <c r="DE46" s="977"/>
      <c r="DF46" s="978"/>
      <c r="DG46" s="976"/>
      <c r="DH46" s="977"/>
      <c r="DI46" s="977"/>
      <c r="DJ46" s="977"/>
      <c r="DK46" s="978"/>
      <c r="DL46" s="976"/>
      <c r="DM46" s="977"/>
      <c r="DN46" s="977"/>
      <c r="DO46" s="977"/>
      <c r="DP46" s="978"/>
      <c r="DQ46" s="976"/>
      <c r="DR46" s="977"/>
      <c r="DS46" s="977"/>
      <c r="DT46" s="977"/>
      <c r="DU46" s="978"/>
      <c r="DV46" s="979"/>
      <c r="DW46" s="980"/>
      <c r="DX46" s="980"/>
      <c r="DY46" s="980"/>
      <c r="DZ46" s="981"/>
      <c r="EA46" s="212"/>
    </row>
    <row r="47" spans="1:131" ht="26.25" customHeight="1" x14ac:dyDescent="0.15">
      <c r="A47" s="221">
        <v>20</v>
      </c>
      <c r="B47" s="1017"/>
      <c r="C47" s="1018"/>
      <c r="D47" s="1018"/>
      <c r="E47" s="1018"/>
      <c r="F47" s="1018"/>
      <c r="G47" s="1018"/>
      <c r="H47" s="1018"/>
      <c r="I47" s="1018"/>
      <c r="J47" s="1018"/>
      <c r="K47" s="1018"/>
      <c r="L47" s="1018"/>
      <c r="M47" s="1018"/>
      <c r="N47" s="1018"/>
      <c r="O47" s="1018"/>
      <c r="P47" s="1019"/>
      <c r="Q47" s="1025"/>
      <c r="R47" s="1026"/>
      <c r="S47" s="1026"/>
      <c r="T47" s="1026"/>
      <c r="U47" s="1026"/>
      <c r="V47" s="1026"/>
      <c r="W47" s="1026"/>
      <c r="X47" s="1026"/>
      <c r="Y47" s="1026"/>
      <c r="Z47" s="1026"/>
      <c r="AA47" s="1026"/>
      <c r="AB47" s="1026"/>
      <c r="AC47" s="1026"/>
      <c r="AD47" s="1026"/>
      <c r="AE47" s="1027"/>
      <c r="AF47" s="1022"/>
      <c r="AG47" s="1023"/>
      <c r="AH47" s="1023"/>
      <c r="AI47" s="1023"/>
      <c r="AJ47" s="1024"/>
      <c r="AK47" s="967"/>
      <c r="AL47" s="958"/>
      <c r="AM47" s="958"/>
      <c r="AN47" s="958"/>
      <c r="AO47" s="958"/>
      <c r="AP47" s="958"/>
      <c r="AQ47" s="958"/>
      <c r="AR47" s="958"/>
      <c r="AS47" s="958"/>
      <c r="AT47" s="958"/>
      <c r="AU47" s="958"/>
      <c r="AV47" s="958"/>
      <c r="AW47" s="958"/>
      <c r="AX47" s="958"/>
      <c r="AY47" s="958"/>
      <c r="AZ47" s="1028"/>
      <c r="BA47" s="1028"/>
      <c r="BB47" s="1028"/>
      <c r="BC47" s="1028"/>
      <c r="BD47" s="1028"/>
      <c r="BE47" s="959"/>
      <c r="BF47" s="959"/>
      <c r="BG47" s="959"/>
      <c r="BH47" s="959"/>
      <c r="BI47" s="960"/>
      <c r="BJ47" s="214"/>
      <c r="BK47" s="214"/>
      <c r="BL47" s="214"/>
      <c r="BM47" s="214"/>
      <c r="BN47" s="214"/>
      <c r="BO47" s="224"/>
      <c r="BP47" s="224"/>
      <c r="BQ47" s="221">
        <v>41</v>
      </c>
      <c r="BR47" s="222"/>
      <c r="BS47" s="979"/>
      <c r="BT47" s="980"/>
      <c r="BU47" s="980"/>
      <c r="BV47" s="980"/>
      <c r="BW47" s="980"/>
      <c r="BX47" s="980"/>
      <c r="BY47" s="980"/>
      <c r="BZ47" s="980"/>
      <c r="CA47" s="980"/>
      <c r="CB47" s="980"/>
      <c r="CC47" s="980"/>
      <c r="CD47" s="980"/>
      <c r="CE47" s="980"/>
      <c r="CF47" s="980"/>
      <c r="CG47" s="1001"/>
      <c r="CH47" s="976"/>
      <c r="CI47" s="977"/>
      <c r="CJ47" s="977"/>
      <c r="CK47" s="977"/>
      <c r="CL47" s="978"/>
      <c r="CM47" s="976"/>
      <c r="CN47" s="977"/>
      <c r="CO47" s="977"/>
      <c r="CP47" s="977"/>
      <c r="CQ47" s="978"/>
      <c r="CR47" s="976"/>
      <c r="CS47" s="977"/>
      <c r="CT47" s="977"/>
      <c r="CU47" s="977"/>
      <c r="CV47" s="978"/>
      <c r="CW47" s="976"/>
      <c r="CX47" s="977"/>
      <c r="CY47" s="977"/>
      <c r="CZ47" s="977"/>
      <c r="DA47" s="978"/>
      <c r="DB47" s="976"/>
      <c r="DC47" s="977"/>
      <c r="DD47" s="977"/>
      <c r="DE47" s="977"/>
      <c r="DF47" s="978"/>
      <c r="DG47" s="976"/>
      <c r="DH47" s="977"/>
      <c r="DI47" s="977"/>
      <c r="DJ47" s="977"/>
      <c r="DK47" s="978"/>
      <c r="DL47" s="976"/>
      <c r="DM47" s="977"/>
      <c r="DN47" s="977"/>
      <c r="DO47" s="977"/>
      <c r="DP47" s="978"/>
      <c r="DQ47" s="976"/>
      <c r="DR47" s="977"/>
      <c r="DS47" s="977"/>
      <c r="DT47" s="977"/>
      <c r="DU47" s="978"/>
      <c r="DV47" s="979"/>
      <c r="DW47" s="980"/>
      <c r="DX47" s="980"/>
      <c r="DY47" s="980"/>
      <c r="DZ47" s="981"/>
      <c r="EA47" s="212"/>
    </row>
    <row r="48" spans="1:131" ht="26.25" customHeight="1" x14ac:dyDescent="0.15">
      <c r="A48" s="221">
        <v>21</v>
      </c>
      <c r="B48" s="1017"/>
      <c r="C48" s="1018"/>
      <c r="D48" s="1018"/>
      <c r="E48" s="1018"/>
      <c r="F48" s="1018"/>
      <c r="G48" s="1018"/>
      <c r="H48" s="1018"/>
      <c r="I48" s="1018"/>
      <c r="J48" s="1018"/>
      <c r="K48" s="1018"/>
      <c r="L48" s="1018"/>
      <c r="M48" s="1018"/>
      <c r="N48" s="1018"/>
      <c r="O48" s="1018"/>
      <c r="P48" s="1019"/>
      <c r="Q48" s="1025"/>
      <c r="R48" s="1026"/>
      <c r="S48" s="1026"/>
      <c r="T48" s="1026"/>
      <c r="U48" s="1026"/>
      <c r="V48" s="1026"/>
      <c r="W48" s="1026"/>
      <c r="X48" s="1026"/>
      <c r="Y48" s="1026"/>
      <c r="Z48" s="1026"/>
      <c r="AA48" s="1026"/>
      <c r="AB48" s="1026"/>
      <c r="AC48" s="1026"/>
      <c r="AD48" s="1026"/>
      <c r="AE48" s="1027"/>
      <c r="AF48" s="1022"/>
      <c r="AG48" s="1023"/>
      <c r="AH48" s="1023"/>
      <c r="AI48" s="1023"/>
      <c r="AJ48" s="1024"/>
      <c r="AK48" s="967"/>
      <c r="AL48" s="958"/>
      <c r="AM48" s="958"/>
      <c r="AN48" s="958"/>
      <c r="AO48" s="958"/>
      <c r="AP48" s="958"/>
      <c r="AQ48" s="958"/>
      <c r="AR48" s="958"/>
      <c r="AS48" s="958"/>
      <c r="AT48" s="958"/>
      <c r="AU48" s="958"/>
      <c r="AV48" s="958"/>
      <c r="AW48" s="958"/>
      <c r="AX48" s="958"/>
      <c r="AY48" s="958"/>
      <c r="AZ48" s="1028"/>
      <c r="BA48" s="1028"/>
      <c r="BB48" s="1028"/>
      <c r="BC48" s="1028"/>
      <c r="BD48" s="1028"/>
      <c r="BE48" s="959"/>
      <c r="BF48" s="959"/>
      <c r="BG48" s="959"/>
      <c r="BH48" s="959"/>
      <c r="BI48" s="960"/>
      <c r="BJ48" s="214"/>
      <c r="BK48" s="214"/>
      <c r="BL48" s="214"/>
      <c r="BM48" s="214"/>
      <c r="BN48" s="214"/>
      <c r="BO48" s="224"/>
      <c r="BP48" s="224"/>
      <c r="BQ48" s="221">
        <v>42</v>
      </c>
      <c r="BR48" s="222"/>
      <c r="BS48" s="979"/>
      <c r="BT48" s="980"/>
      <c r="BU48" s="980"/>
      <c r="BV48" s="980"/>
      <c r="BW48" s="980"/>
      <c r="BX48" s="980"/>
      <c r="BY48" s="980"/>
      <c r="BZ48" s="980"/>
      <c r="CA48" s="980"/>
      <c r="CB48" s="980"/>
      <c r="CC48" s="980"/>
      <c r="CD48" s="980"/>
      <c r="CE48" s="980"/>
      <c r="CF48" s="980"/>
      <c r="CG48" s="1001"/>
      <c r="CH48" s="976"/>
      <c r="CI48" s="977"/>
      <c r="CJ48" s="977"/>
      <c r="CK48" s="977"/>
      <c r="CL48" s="978"/>
      <c r="CM48" s="976"/>
      <c r="CN48" s="977"/>
      <c r="CO48" s="977"/>
      <c r="CP48" s="977"/>
      <c r="CQ48" s="978"/>
      <c r="CR48" s="976"/>
      <c r="CS48" s="977"/>
      <c r="CT48" s="977"/>
      <c r="CU48" s="977"/>
      <c r="CV48" s="978"/>
      <c r="CW48" s="976"/>
      <c r="CX48" s="977"/>
      <c r="CY48" s="977"/>
      <c r="CZ48" s="977"/>
      <c r="DA48" s="978"/>
      <c r="DB48" s="976"/>
      <c r="DC48" s="977"/>
      <c r="DD48" s="977"/>
      <c r="DE48" s="977"/>
      <c r="DF48" s="978"/>
      <c r="DG48" s="976"/>
      <c r="DH48" s="977"/>
      <c r="DI48" s="977"/>
      <c r="DJ48" s="977"/>
      <c r="DK48" s="978"/>
      <c r="DL48" s="976"/>
      <c r="DM48" s="977"/>
      <c r="DN48" s="977"/>
      <c r="DO48" s="977"/>
      <c r="DP48" s="978"/>
      <c r="DQ48" s="976"/>
      <c r="DR48" s="977"/>
      <c r="DS48" s="977"/>
      <c r="DT48" s="977"/>
      <c r="DU48" s="978"/>
      <c r="DV48" s="979"/>
      <c r="DW48" s="980"/>
      <c r="DX48" s="980"/>
      <c r="DY48" s="980"/>
      <c r="DZ48" s="981"/>
      <c r="EA48" s="212"/>
    </row>
    <row r="49" spans="1:131" ht="26.25" customHeight="1" x14ac:dyDescent="0.15">
      <c r="A49" s="221">
        <v>22</v>
      </c>
      <c r="B49" s="1017"/>
      <c r="C49" s="1018"/>
      <c r="D49" s="1018"/>
      <c r="E49" s="1018"/>
      <c r="F49" s="1018"/>
      <c r="G49" s="1018"/>
      <c r="H49" s="1018"/>
      <c r="I49" s="1018"/>
      <c r="J49" s="1018"/>
      <c r="K49" s="1018"/>
      <c r="L49" s="1018"/>
      <c r="M49" s="1018"/>
      <c r="N49" s="1018"/>
      <c r="O49" s="1018"/>
      <c r="P49" s="1019"/>
      <c r="Q49" s="1025"/>
      <c r="R49" s="1026"/>
      <c r="S49" s="1026"/>
      <c r="T49" s="1026"/>
      <c r="U49" s="1026"/>
      <c r="V49" s="1026"/>
      <c r="W49" s="1026"/>
      <c r="X49" s="1026"/>
      <c r="Y49" s="1026"/>
      <c r="Z49" s="1026"/>
      <c r="AA49" s="1026"/>
      <c r="AB49" s="1026"/>
      <c r="AC49" s="1026"/>
      <c r="AD49" s="1026"/>
      <c r="AE49" s="1027"/>
      <c r="AF49" s="1022"/>
      <c r="AG49" s="1023"/>
      <c r="AH49" s="1023"/>
      <c r="AI49" s="1023"/>
      <c r="AJ49" s="1024"/>
      <c r="AK49" s="967"/>
      <c r="AL49" s="958"/>
      <c r="AM49" s="958"/>
      <c r="AN49" s="958"/>
      <c r="AO49" s="958"/>
      <c r="AP49" s="958"/>
      <c r="AQ49" s="958"/>
      <c r="AR49" s="958"/>
      <c r="AS49" s="958"/>
      <c r="AT49" s="958"/>
      <c r="AU49" s="958"/>
      <c r="AV49" s="958"/>
      <c r="AW49" s="958"/>
      <c r="AX49" s="958"/>
      <c r="AY49" s="958"/>
      <c r="AZ49" s="1028"/>
      <c r="BA49" s="1028"/>
      <c r="BB49" s="1028"/>
      <c r="BC49" s="1028"/>
      <c r="BD49" s="1028"/>
      <c r="BE49" s="959"/>
      <c r="BF49" s="959"/>
      <c r="BG49" s="959"/>
      <c r="BH49" s="959"/>
      <c r="BI49" s="960"/>
      <c r="BJ49" s="214"/>
      <c r="BK49" s="214"/>
      <c r="BL49" s="214"/>
      <c r="BM49" s="214"/>
      <c r="BN49" s="214"/>
      <c r="BO49" s="224"/>
      <c r="BP49" s="224"/>
      <c r="BQ49" s="221">
        <v>43</v>
      </c>
      <c r="BR49" s="222"/>
      <c r="BS49" s="979"/>
      <c r="BT49" s="980"/>
      <c r="BU49" s="980"/>
      <c r="BV49" s="980"/>
      <c r="BW49" s="980"/>
      <c r="BX49" s="980"/>
      <c r="BY49" s="980"/>
      <c r="BZ49" s="980"/>
      <c r="CA49" s="980"/>
      <c r="CB49" s="980"/>
      <c r="CC49" s="980"/>
      <c r="CD49" s="980"/>
      <c r="CE49" s="980"/>
      <c r="CF49" s="980"/>
      <c r="CG49" s="1001"/>
      <c r="CH49" s="976"/>
      <c r="CI49" s="977"/>
      <c r="CJ49" s="977"/>
      <c r="CK49" s="977"/>
      <c r="CL49" s="978"/>
      <c r="CM49" s="976"/>
      <c r="CN49" s="977"/>
      <c r="CO49" s="977"/>
      <c r="CP49" s="977"/>
      <c r="CQ49" s="978"/>
      <c r="CR49" s="976"/>
      <c r="CS49" s="977"/>
      <c r="CT49" s="977"/>
      <c r="CU49" s="977"/>
      <c r="CV49" s="978"/>
      <c r="CW49" s="976"/>
      <c r="CX49" s="977"/>
      <c r="CY49" s="977"/>
      <c r="CZ49" s="977"/>
      <c r="DA49" s="978"/>
      <c r="DB49" s="976"/>
      <c r="DC49" s="977"/>
      <c r="DD49" s="977"/>
      <c r="DE49" s="977"/>
      <c r="DF49" s="978"/>
      <c r="DG49" s="976"/>
      <c r="DH49" s="977"/>
      <c r="DI49" s="977"/>
      <c r="DJ49" s="977"/>
      <c r="DK49" s="978"/>
      <c r="DL49" s="976"/>
      <c r="DM49" s="977"/>
      <c r="DN49" s="977"/>
      <c r="DO49" s="977"/>
      <c r="DP49" s="978"/>
      <c r="DQ49" s="976"/>
      <c r="DR49" s="977"/>
      <c r="DS49" s="977"/>
      <c r="DT49" s="977"/>
      <c r="DU49" s="978"/>
      <c r="DV49" s="979"/>
      <c r="DW49" s="980"/>
      <c r="DX49" s="980"/>
      <c r="DY49" s="980"/>
      <c r="DZ49" s="981"/>
      <c r="EA49" s="212"/>
    </row>
    <row r="50" spans="1:131" ht="26.25" customHeight="1" x14ac:dyDescent="0.15">
      <c r="A50" s="221">
        <v>23</v>
      </c>
      <c r="B50" s="1017"/>
      <c r="C50" s="1018"/>
      <c r="D50" s="1018"/>
      <c r="E50" s="1018"/>
      <c r="F50" s="1018"/>
      <c r="G50" s="1018"/>
      <c r="H50" s="1018"/>
      <c r="I50" s="1018"/>
      <c r="J50" s="1018"/>
      <c r="K50" s="1018"/>
      <c r="L50" s="1018"/>
      <c r="M50" s="1018"/>
      <c r="N50" s="1018"/>
      <c r="O50" s="1018"/>
      <c r="P50" s="1019"/>
      <c r="Q50" s="1020"/>
      <c r="R50" s="1012"/>
      <c r="S50" s="1012"/>
      <c r="T50" s="1012"/>
      <c r="U50" s="1012"/>
      <c r="V50" s="1012"/>
      <c r="W50" s="1012"/>
      <c r="X50" s="1012"/>
      <c r="Y50" s="1012"/>
      <c r="Z50" s="1012"/>
      <c r="AA50" s="1012"/>
      <c r="AB50" s="1012"/>
      <c r="AC50" s="1012"/>
      <c r="AD50" s="1012"/>
      <c r="AE50" s="1021"/>
      <c r="AF50" s="1022"/>
      <c r="AG50" s="1023"/>
      <c r="AH50" s="1023"/>
      <c r="AI50" s="1023"/>
      <c r="AJ50" s="1024"/>
      <c r="AK50" s="1011"/>
      <c r="AL50" s="1012"/>
      <c r="AM50" s="1012"/>
      <c r="AN50" s="1012"/>
      <c r="AO50" s="1012"/>
      <c r="AP50" s="1012"/>
      <c r="AQ50" s="1012"/>
      <c r="AR50" s="1012"/>
      <c r="AS50" s="1012"/>
      <c r="AT50" s="1012"/>
      <c r="AU50" s="1012"/>
      <c r="AV50" s="1012"/>
      <c r="AW50" s="1012"/>
      <c r="AX50" s="1012"/>
      <c r="AY50" s="1012"/>
      <c r="AZ50" s="1013"/>
      <c r="BA50" s="1013"/>
      <c r="BB50" s="1013"/>
      <c r="BC50" s="1013"/>
      <c r="BD50" s="1013"/>
      <c r="BE50" s="959"/>
      <c r="BF50" s="959"/>
      <c r="BG50" s="959"/>
      <c r="BH50" s="959"/>
      <c r="BI50" s="960"/>
      <c r="BJ50" s="214"/>
      <c r="BK50" s="214"/>
      <c r="BL50" s="214"/>
      <c r="BM50" s="214"/>
      <c r="BN50" s="214"/>
      <c r="BO50" s="224"/>
      <c r="BP50" s="224"/>
      <c r="BQ50" s="221">
        <v>44</v>
      </c>
      <c r="BR50" s="222"/>
      <c r="BS50" s="979"/>
      <c r="BT50" s="980"/>
      <c r="BU50" s="980"/>
      <c r="BV50" s="980"/>
      <c r="BW50" s="980"/>
      <c r="BX50" s="980"/>
      <c r="BY50" s="980"/>
      <c r="BZ50" s="980"/>
      <c r="CA50" s="980"/>
      <c r="CB50" s="980"/>
      <c r="CC50" s="980"/>
      <c r="CD50" s="980"/>
      <c r="CE50" s="980"/>
      <c r="CF50" s="980"/>
      <c r="CG50" s="1001"/>
      <c r="CH50" s="976"/>
      <c r="CI50" s="977"/>
      <c r="CJ50" s="977"/>
      <c r="CK50" s="977"/>
      <c r="CL50" s="978"/>
      <c r="CM50" s="976"/>
      <c r="CN50" s="977"/>
      <c r="CO50" s="977"/>
      <c r="CP50" s="977"/>
      <c r="CQ50" s="978"/>
      <c r="CR50" s="976"/>
      <c r="CS50" s="977"/>
      <c r="CT50" s="977"/>
      <c r="CU50" s="977"/>
      <c r="CV50" s="978"/>
      <c r="CW50" s="976"/>
      <c r="CX50" s="977"/>
      <c r="CY50" s="977"/>
      <c r="CZ50" s="977"/>
      <c r="DA50" s="978"/>
      <c r="DB50" s="976"/>
      <c r="DC50" s="977"/>
      <c r="DD50" s="977"/>
      <c r="DE50" s="977"/>
      <c r="DF50" s="978"/>
      <c r="DG50" s="976"/>
      <c r="DH50" s="977"/>
      <c r="DI50" s="977"/>
      <c r="DJ50" s="977"/>
      <c r="DK50" s="978"/>
      <c r="DL50" s="976"/>
      <c r="DM50" s="977"/>
      <c r="DN50" s="977"/>
      <c r="DO50" s="977"/>
      <c r="DP50" s="978"/>
      <c r="DQ50" s="976"/>
      <c r="DR50" s="977"/>
      <c r="DS50" s="977"/>
      <c r="DT50" s="977"/>
      <c r="DU50" s="978"/>
      <c r="DV50" s="979"/>
      <c r="DW50" s="980"/>
      <c r="DX50" s="980"/>
      <c r="DY50" s="980"/>
      <c r="DZ50" s="981"/>
      <c r="EA50" s="212"/>
    </row>
    <row r="51" spans="1:131" ht="26.25" customHeight="1" x14ac:dyDescent="0.15">
      <c r="A51" s="221">
        <v>24</v>
      </c>
      <c r="B51" s="1017"/>
      <c r="C51" s="1018"/>
      <c r="D51" s="1018"/>
      <c r="E51" s="1018"/>
      <c r="F51" s="1018"/>
      <c r="G51" s="1018"/>
      <c r="H51" s="1018"/>
      <c r="I51" s="1018"/>
      <c r="J51" s="1018"/>
      <c r="K51" s="1018"/>
      <c r="L51" s="1018"/>
      <c r="M51" s="1018"/>
      <c r="N51" s="1018"/>
      <c r="O51" s="1018"/>
      <c r="P51" s="1019"/>
      <c r="Q51" s="1020"/>
      <c r="R51" s="1012"/>
      <c r="S51" s="1012"/>
      <c r="T51" s="1012"/>
      <c r="U51" s="1012"/>
      <c r="V51" s="1012"/>
      <c r="W51" s="1012"/>
      <c r="X51" s="1012"/>
      <c r="Y51" s="1012"/>
      <c r="Z51" s="1012"/>
      <c r="AA51" s="1012"/>
      <c r="AB51" s="1012"/>
      <c r="AC51" s="1012"/>
      <c r="AD51" s="1012"/>
      <c r="AE51" s="1021"/>
      <c r="AF51" s="1022"/>
      <c r="AG51" s="1023"/>
      <c r="AH51" s="1023"/>
      <c r="AI51" s="1023"/>
      <c r="AJ51" s="1024"/>
      <c r="AK51" s="1011"/>
      <c r="AL51" s="1012"/>
      <c r="AM51" s="1012"/>
      <c r="AN51" s="1012"/>
      <c r="AO51" s="1012"/>
      <c r="AP51" s="1012"/>
      <c r="AQ51" s="1012"/>
      <c r="AR51" s="1012"/>
      <c r="AS51" s="1012"/>
      <c r="AT51" s="1012"/>
      <c r="AU51" s="1012"/>
      <c r="AV51" s="1012"/>
      <c r="AW51" s="1012"/>
      <c r="AX51" s="1012"/>
      <c r="AY51" s="1012"/>
      <c r="AZ51" s="1013"/>
      <c r="BA51" s="1013"/>
      <c r="BB51" s="1013"/>
      <c r="BC51" s="1013"/>
      <c r="BD51" s="1013"/>
      <c r="BE51" s="959"/>
      <c r="BF51" s="959"/>
      <c r="BG51" s="959"/>
      <c r="BH51" s="959"/>
      <c r="BI51" s="960"/>
      <c r="BJ51" s="214"/>
      <c r="BK51" s="214"/>
      <c r="BL51" s="214"/>
      <c r="BM51" s="214"/>
      <c r="BN51" s="214"/>
      <c r="BO51" s="224"/>
      <c r="BP51" s="224"/>
      <c r="BQ51" s="221">
        <v>45</v>
      </c>
      <c r="BR51" s="222"/>
      <c r="BS51" s="979"/>
      <c r="BT51" s="980"/>
      <c r="BU51" s="980"/>
      <c r="BV51" s="980"/>
      <c r="BW51" s="980"/>
      <c r="BX51" s="980"/>
      <c r="BY51" s="980"/>
      <c r="BZ51" s="980"/>
      <c r="CA51" s="980"/>
      <c r="CB51" s="980"/>
      <c r="CC51" s="980"/>
      <c r="CD51" s="980"/>
      <c r="CE51" s="980"/>
      <c r="CF51" s="980"/>
      <c r="CG51" s="1001"/>
      <c r="CH51" s="976"/>
      <c r="CI51" s="977"/>
      <c r="CJ51" s="977"/>
      <c r="CK51" s="977"/>
      <c r="CL51" s="978"/>
      <c r="CM51" s="976"/>
      <c r="CN51" s="977"/>
      <c r="CO51" s="977"/>
      <c r="CP51" s="977"/>
      <c r="CQ51" s="978"/>
      <c r="CR51" s="976"/>
      <c r="CS51" s="977"/>
      <c r="CT51" s="977"/>
      <c r="CU51" s="977"/>
      <c r="CV51" s="978"/>
      <c r="CW51" s="976"/>
      <c r="CX51" s="977"/>
      <c r="CY51" s="977"/>
      <c r="CZ51" s="977"/>
      <c r="DA51" s="978"/>
      <c r="DB51" s="976"/>
      <c r="DC51" s="977"/>
      <c r="DD51" s="977"/>
      <c r="DE51" s="977"/>
      <c r="DF51" s="978"/>
      <c r="DG51" s="976"/>
      <c r="DH51" s="977"/>
      <c r="DI51" s="977"/>
      <c r="DJ51" s="977"/>
      <c r="DK51" s="978"/>
      <c r="DL51" s="976"/>
      <c r="DM51" s="977"/>
      <c r="DN51" s="977"/>
      <c r="DO51" s="977"/>
      <c r="DP51" s="978"/>
      <c r="DQ51" s="976"/>
      <c r="DR51" s="977"/>
      <c r="DS51" s="977"/>
      <c r="DT51" s="977"/>
      <c r="DU51" s="978"/>
      <c r="DV51" s="979"/>
      <c r="DW51" s="980"/>
      <c r="DX51" s="980"/>
      <c r="DY51" s="980"/>
      <c r="DZ51" s="981"/>
      <c r="EA51" s="212"/>
    </row>
    <row r="52" spans="1:131" ht="26.25" customHeight="1" x14ac:dyDescent="0.15">
      <c r="A52" s="221">
        <v>25</v>
      </c>
      <c r="B52" s="1017"/>
      <c r="C52" s="1018"/>
      <c r="D52" s="1018"/>
      <c r="E52" s="1018"/>
      <c r="F52" s="1018"/>
      <c r="G52" s="1018"/>
      <c r="H52" s="1018"/>
      <c r="I52" s="1018"/>
      <c r="J52" s="1018"/>
      <c r="K52" s="1018"/>
      <c r="L52" s="1018"/>
      <c r="M52" s="1018"/>
      <c r="N52" s="1018"/>
      <c r="O52" s="1018"/>
      <c r="P52" s="1019"/>
      <c r="Q52" s="1020"/>
      <c r="R52" s="1012"/>
      <c r="S52" s="1012"/>
      <c r="T52" s="1012"/>
      <c r="U52" s="1012"/>
      <c r="V52" s="1012"/>
      <c r="W52" s="1012"/>
      <c r="X52" s="1012"/>
      <c r="Y52" s="1012"/>
      <c r="Z52" s="1012"/>
      <c r="AA52" s="1012"/>
      <c r="AB52" s="1012"/>
      <c r="AC52" s="1012"/>
      <c r="AD52" s="1012"/>
      <c r="AE52" s="1021"/>
      <c r="AF52" s="1022"/>
      <c r="AG52" s="1023"/>
      <c r="AH52" s="1023"/>
      <c r="AI52" s="1023"/>
      <c r="AJ52" s="1024"/>
      <c r="AK52" s="1011"/>
      <c r="AL52" s="1012"/>
      <c r="AM52" s="1012"/>
      <c r="AN52" s="1012"/>
      <c r="AO52" s="1012"/>
      <c r="AP52" s="1012"/>
      <c r="AQ52" s="1012"/>
      <c r="AR52" s="1012"/>
      <c r="AS52" s="1012"/>
      <c r="AT52" s="1012"/>
      <c r="AU52" s="1012"/>
      <c r="AV52" s="1012"/>
      <c r="AW52" s="1012"/>
      <c r="AX52" s="1012"/>
      <c r="AY52" s="1012"/>
      <c r="AZ52" s="1013"/>
      <c r="BA52" s="1013"/>
      <c r="BB52" s="1013"/>
      <c r="BC52" s="1013"/>
      <c r="BD52" s="1013"/>
      <c r="BE52" s="959"/>
      <c r="BF52" s="959"/>
      <c r="BG52" s="959"/>
      <c r="BH52" s="959"/>
      <c r="BI52" s="960"/>
      <c r="BJ52" s="214"/>
      <c r="BK52" s="214"/>
      <c r="BL52" s="214"/>
      <c r="BM52" s="214"/>
      <c r="BN52" s="214"/>
      <c r="BO52" s="224"/>
      <c r="BP52" s="224"/>
      <c r="BQ52" s="221">
        <v>46</v>
      </c>
      <c r="BR52" s="222"/>
      <c r="BS52" s="979"/>
      <c r="BT52" s="980"/>
      <c r="BU52" s="980"/>
      <c r="BV52" s="980"/>
      <c r="BW52" s="980"/>
      <c r="BX52" s="980"/>
      <c r="BY52" s="980"/>
      <c r="BZ52" s="980"/>
      <c r="CA52" s="980"/>
      <c r="CB52" s="980"/>
      <c r="CC52" s="980"/>
      <c r="CD52" s="980"/>
      <c r="CE52" s="980"/>
      <c r="CF52" s="980"/>
      <c r="CG52" s="1001"/>
      <c r="CH52" s="976"/>
      <c r="CI52" s="977"/>
      <c r="CJ52" s="977"/>
      <c r="CK52" s="977"/>
      <c r="CL52" s="978"/>
      <c r="CM52" s="976"/>
      <c r="CN52" s="977"/>
      <c r="CO52" s="977"/>
      <c r="CP52" s="977"/>
      <c r="CQ52" s="978"/>
      <c r="CR52" s="976"/>
      <c r="CS52" s="977"/>
      <c r="CT52" s="977"/>
      <c r="CU52" s="977"/>
      <c r="CV52" s="978"/>
      <c r="CW52" s="976"/>
      <c r="CX52" s="977"/>
      <c r="CY52" s="977"/>
      <c r="CZ52" s="977"/>
      <c r="DA52" s="978"/>
      <c r="DB52" s="976"/>
      <c r="DC52" s="977"/>
      <c r="DD52" s="977"/>
      <c r="DE52" s="977"/>
      <c r="DF52" s="978"/>
      <c r="DG52" s="976"/>
      <c r="DH52" s="977"/>
      <c r="DI52" s="977"/>
      <c r="DJ52" s="977"/>
      <c r="DK52" s="978"/>
      <c r="DL52" s="976"/>
      <c r="DM52" s="977"/>
      <c r="DN52" s="977"/>
      <c r="DO52" s="977"/>
      <c r="DP52" s="978"/>
      <c r="DQ52" s="976"/>
      <c r="DR52" s="977"/>
      <c r="DS52" s="977"/>
      <c r="DT52" s="977"/>
      <c r="DU52" s="978"/>
      <c r="DV52" s="979"/>
      <c r="DW52" s="980"/>
      <c r="DX52" s="980"/>
      <c r="DY52" s="980"/>
      <c r="DZ52" s="981"/>
      <c r="EA52" s="212"/>
    </row>
    <row r="53" spans="1:131" ht="26.25" customHeight="1" x14ac:dyDescent="0.15">
      <c r="A53" s="221">
        <v>26</v>
      </c>
      <c r="B53" s="1017"/>
      <c r="C53" s="1018"/>
      <c r="D53" s="1018"/>
      <c r="E53" s="1018"/>
      <c r="F53" s="1018"/>
      <c r="G53" s="1018"/>
      <c r="H53" s="1018"/>
      <c r="I53" s="1018"/>
      <c r="J53" s="1018"/>
      <c r="K53" s="1018"/>
      <c r="L53" s="1018"/>
      <c r="M53" s="1018"/>
      <c r="N53" s="1018"/>
      <c r="O53" s="1018"/>
      <c r="P53" s="1019"/>
      <c r="Q53" s="1020"/>
      <c r="R53" s="1012"/>
      <c r="S53" s="1012"/>
      <c r="T53" s="1012"/>
      <c r="U53" s="1012"/>
      <c r="V53" s="1012"/>
      <c r="W53" s="1012"/>
      <c r="X53" s="1012"/>
      <c r="Y53" s="1012"/>
      <c r="Z53" s="1012"/>
      <c r="AA53" s="1012"/>
      <c r="AB53" s="1012"/>
      <c r="AC53" s="1012"/>
      <c r="AD53" s="1012"/>
      <c r="AE53" s="1021"/>
      <c r="AF53" s="1022"/>
      <c r="AG53" s="1023"/>
      <c r="AH53" s="1023"/>
      <c r="AI53" s="1023"/>
      <c r="AJ53" s="1024"/>
      <c r="AK53" s="1011"/>
      <c r="AL53" s="1012"/>
      <c r="AM53" s="1012"/>
      <c r="AN53" s="1012"/>
      <c r="AO53" s="1012"/>
      <c r="AP53" s="1012"/>
      <c r="AQ53" s="1012"/>
      <c r="AR53" s="1012"/>
      <c r="AS53" s="1012"/>
      <c r="AT53" s="1012"/>
      <c r="AU53" s="1012"/>
      <c r="AV53" s="1012"/>
      <c r="AW53" s="1012"/>
      <c r="AX53" s="1012"/>
      <c r="AY53" s="1012"/>
      <c r="AZ53" s="1013"/>
      <c r="BA53" s="1013"/>
      <c r="BB53" s="1013"/>
      <c r="BC53" s="1013"/>
      <c r="BD53" s="1013"/>
      <c r="BE53" s="959"/>
      <c r="BF53" s="959"/>
      <c r="BG53" s="959"/>
      <c r="BH53" s="959"/>
      <c r="BI53" s="960"/>
      <c r="BJ53" s="214"/>
      <c r="BK53" s="214"/>
      <c r="BL53" s="214"/>
      <c r="BM53" s="214"/>
      <c r="BN53" s="214"/>
      <c r="BO53" s="224"/>
      <c r="BP53" s="224"/>
      <c r="BQ53" s="221">
        <v>47</v>
      </c>
      <c r="BR53" s="222"/>
      <c r="BS53" s="979"/>
      <c r="BT53" s="980"/>
      <c r="BU53" s="980"/>
      <c r="BV53" s="980"/>
      <c r="BW53" s="980"/>
      <c r="BX53" s="980"/>
      <c r="BY53" s="980"/>
      <c r="BZ53" s="980"/>
      <c r="CA53" s="980"/>
      <c r="CB53" s="980"/>
      <c r="CC53" s="980"/>
      <c r="CD53" s="980"/>
      <c r="CE53" s="980"/>
      <c r="CF53" s="980"/>
      <c r="CG53" s="1001"/>
      <c r="CH53" s="976"/>
      <c r="CI53" s="977"/>
      <c r="CJ53" s="977"/>
      <c r="CK53" s="977"/>
      <c r="CL53" s="978"/>
      <c r="CM53" s="976"/>
      <c r="CN53" s="977"/>
      <c r="CO53" s="977"/>
      <c r="CP53" s="977"/>
      <c r="CQ53" s="978"/>
      <c r="CR53" s="976"/>
      <c r="CS53" s="977"/>
      <c r="CT53" s="977"/>
      <c r="CU53" s="977"/>
      <c r="CV53" s="978"/>
      <c r="CW53" s="976"/>
      <c r="CX53" s="977"/>
      <c r="CY53" s="977"/>
      <c r="CZ53" s="977"/>
      <c r="DA53" s="978"/>
      <c r="DB53" s="976"/>
      <c r="DC53" s="977"/>
      <c r="DD53" s="977"/>
      <c r="DE53" s="977"/>
      <c r="DF53" s="978"/>
      <c r="DG53" s="976"/>
      <c r="DH53" s="977"/>
      <c r="DI53" s="977"/>
      <c r="DJ53" s="977"/>
      <c r="DK53" s="978"/>
      <c r="DL53" s="976"/>
      <c r="DM53" s="977"/>
      <c r="DN53" s="977"/>
      <c r="DO53" s="977"/>
      <c r="DP53" s="978"/>
      <c r="DQ53" s="976"/>
      <c r="DR53" s="977"/>
      <c r="DS53" s="977"/>
      <c r="DT53" s="977"/>
      <c r="DU53" s="978"/>
      <c r="DV53" s="979"/>
      <c r="DW53" s="980"/>
      <c r="DX53" s="980"/>
      <c r="DY53" s="980"/>
      <c r="DZ53" s="981"/>
      <c r="EA53" s="212"/>
    </row>
    <row r="54" spans="1:131" ht="26.25" customHeight="1" x14ac:dyDescent="0.15">
      <c r="A54" s="221">
        <v>27</v>
      </c>
      <c r="B54" s="1017"/>
      <c r="C54" s="1018"/>
      <c r="D54" s="1018"/>
      <c r="E54" s="1018"/>
      <c r="F54" s="1018"/>
      <c r="G54" s="1018"/>
      <c r="H54" s="1018"/>
      <c r="I54" s="1018"/>
      <c r="J54" s="1018"/>
      <c r="K54" s="1018"/>
      <c r="L54" s="1018"/>
      <c r="M54" s="1018"/>
      <c r="N54" s="1018"/>
      <c r="O54" s="1018"/>
      <c r="P54" s="1019"/>
      <c r="Q54" s="1020"/>
      <c r="R54" s="1012"/>
      <c r="S54" s="1012"/>
      <c r="T54" s="1012"/>
      <c r="U54" s="1012"/>
      <c r="V54" s="1012"/>
      <c r="W54" s="1012"/>
      <c r="X54" s="1012"/>
      <c r="Y54" s="1012"/>
      <c r="Z54" s="1012"/>
      <c r="AA54" s="1012"/>
      <c r="AB54" s="1012"/>
      <c r="AC54" s="1012"/>
      <c r="AD54" s="1012"/>
      <c r="AE54" s="1021"/>
      <c r="AF54" s="1022"/>
      <c r="AG54" s="1023"/>
      <c r="AH54" s="1023"/>
      <c r="AI54" s="1023"/>
      <c r="AJ54" s="1024"/>
      <c r="AK54" s="1011"/>
      <c r="AL54" s="1012"/>
      <c r="AM54" s="1012"/>
      <c r="AN54" s="1012"/>
      <c r="AO54" s="1012"/>
      <c r="AP54" s="1012"/>
      <c r="AQ54" s="1012"/>
      <c r="AR54" s="1012"/>
      <c r="AS54" s="1012"/>
      <c r="AT54" s="1012"/>
      <c r="AU54" s="1012"/>
      <c r="AV54" s="1012"/>
      <c r="AW54" s="1012"/>
      <c r="AX54" s="1012"/>
      <c r="AY54" s="1012"/>
      <c r="AZ54" s="1013"/>
      <c r="BA54" s="1013"/>
      <c r="BB54" s="1013"/>
      <c r="BC54" s="1013"/>
      <c r="BD54" s="1013"/>
      <c r="BE54" s="959"/>
      <c r="BF54" s="959"/>
      <c r="BG54" s="959"/>
      <c r="BH54" s="959"/>
      <c r="BI54" s="960"/>
      <c r="BJ54" s="214"/>
      <c r="BK54" s="214"/>
      <c r="BL54" s="214"/>
      <c r="BM54" s="214"/>
      <c r="BN54" s="214"/>
      <c r="BO54" s="224"/>
      <c r="BP54" s="224"/>
      <c r="BQ54" s="221">
        <v>48</v>
      </c>
      <c r="BR54" s="222"/>
      <c r="BS54" s="979"/>
      <c r="BT54" s="980"/>
      <c r="BU54" s="980"/>
      <c r="BV54" s="980"/>
      <c r="BW54" s="980"/>
      <c r="BX54" s="980"/>
      <c r="BY54" s="980"/>
      <c r="BZ54" s="980"/>
      <c r="CA54" s="980"/>
      <c r="CB54" s="980"/>
      <c r="CC54" s="980"/>
      <c r="CD54" s="980"/>
      <c r="CE54" s="980"/>
      <c r="CF54" s="980"/>
      <c r="CG54" s="1001"/>
      <c r="CH54" s="976"/>
      <c r="CI54" s="977"/>
      <c r="CJ54" s="977"/>
      <c r="CK54" s="977"/>
      <c r="CL54" s="978"/>
      <c r="CM54" s="976"/>
      <c r="CN54" s="977"/>
      <c r="CO54" s="977"/>
      <c r="CP54" s="977"/>
      <c r="CQ54" s="978"/>
      <c r="CR54" s="976"/>
      <c r="CS54" s="977"/>
      <c r="CT54" s="977"/>
      <c r="CU54" s="977"/>
      <c r="CV54" s="978"/>
      <c r="CW54" s="976"/>
      <c r="CX54" s="977"/>
      <c r="CY54" s="977"/>
      <c r="CZ54" s="977"/>
      <c r="DA54" s="978"/>
      <c r="DB54" s="976"/>
      <c r="DC54" s="977"/>
      <c r="DD54" s="977"/>
      <c r="DE54" s="977"/>
      <c r="DF54" s="978"/>
      <c r="DG54" s="976"/>
      <c r="DH54" s="977"/>
      <c r="DI54" s="977"/>
      <c r="DJ54" s="977"/>
      <c r="DK54" s="978"/>
      <c r="DL54" s="976"/>
      <c r="DM54" s="977"/>
      <c r="DN54" s="977"/>
      <c r="DO54" s="977"/>
      <c r="DP54" s="978"/>
      <c r="DQ54" s="976"/>
      <c r="DR54" s="977"/>
      <c r="DS54" s="977"/>
      <c r="DT54" s="977"/>
      <c r="DU54" s="978"/>
      <c r="DV54" s="979"/>
      <c r="DW54" s="980"/>
      <c r="DX54" s="980"/>
      <c r="DY54" s="980"/>
      <c r="DZ54" s="981"/>
      <c r="EA54" s="212"/>
    </row>
    <row r="55" spans="1:131" ht="26.25" customHeight="1" x14ac:dyDescent="0.15">
      <c r="A55" s="221">
        <v>28</v>
      </c>
      <c r="B55" s="1017"/>
      <c r="C55" s="1018"/>
      <c r="D55" s="1018"/>
      <c r="E55" s="1018"/>
      <c r="F55" s="1018"/>
      <c r="G55" s="1018"/>
      <c r="H55" s="1018"/>
      <c r="I55" s="1018"/>
      <c r="J55" s="1018"/>
      <c r="K55" s="1018"/>
      <c r="L55" s="1018"/>
      <c r="M55" s="1018"/>
      <c r="N55" s="1018"/>
      <c r="O55" s="1018"/>
      <c r="P55" s="1019"/>
      <c r="Q55" s="1020"/>
      <c r="R55" s="1012"/>
      <c r="S55" s="1012"/>
      <c r="T55" s="1012"/>
      <c r="U55" s="1012"/>
      <c r="V55" s="1012"/>
      <c r="W55" s="1012"/>
      <c r="X55" s="1012"/>
      <c r="Y55" s="1012"/>
      <c r="Z55" s="1012"/>
      <c r="AA55" s="1012"/>
      <c r="AB55" s="1012"/>
      <c r="AC55" s="1012"/>
      <c r="AD55" s="1012"/>
      <c r="AE55" s="1021"/>
      <c r="AF55" s="1022"/>
      <c r="AG55" s="1023"/>
      <c r="AH55" s="1023"/>
      <c r="AI55" s="1023"/>
      <c r="AJ55" s="1024"/>
      <c r="AK55" s="1011"/>
      <c r="AL55" s="1012"/>
      <c r="AM55" s="1012"/>
      <c r="AN55" s="1012"/>
      <c r="AO55" s="1012"/>
      <c r="AP55" s="1012"/>
      <c r="AQ55" s="1012"/>
      <c r="AR55" s="1012"/>
      <c r="AS55" s="1012"/>
      <c r="AT55" s="1012"/>
      <c r="AU55" s="1012"/>
      <c r="AV55" s="1012"/>
      <c r="AW55" s="1012"/>
      <c r="AX55" s="1012"/>
      <c r="AY55" s="1012"/>
      <c r="AZ55" s="1013"/>
      <c r="BA55" s="1013"/>
      <c r="BB55" s="1013"/>
      <c r="BC55" s="1013"/>
      <c r="BD55" s="1013"/>
      <c r="BE55" s="959"/>
      <c r="BF55" s="959"/>
      <c r="BG55" s="959"/>
      <c r="BH55" s="959"/>
      <c r="BI55" s="960"/>
      <c r="BJ55" s="214"/>
      <c r="BK55" s="214"/>
      <c r="BL55" s="214"/>
      <c r="BM55" s="214"/>
      <c r="BN55" s="214"/>
      <c r="BO55" s="224"/>
      <c r="BP55" s="224"/>
      <c r="BQ55" s="221">
        <v>49</v>
      </c>
      <c r="BR55" s="222"/>
      <c r="BS55" s="979"/>
      <c r="BT55" s="980"/>
      <c r="BU55" s="980"/>
      <c r="BV55" s="980"/>
      <c r="BW55" s="980"/>
      <c r="BX55" s="980"/>
      <c r="BY55" s="980"/>
      <c r="BZ55" s="980"/>
      <c r="CA55" s="980"/>
      <c r="CB55" s="980"/>
      <c r="CC55" s="980"/>
      <c r="CD55" s="980"/>
      <c r="CE55" s="980"/>
      <c r="CF55" s="980"/>
      <c r="CG55" s="1001"/>
      <c r="CH55" s="976"/>
      <c r="CI55" s="977"/>
      <c r="CJ55" s="977"/>
      <c r="CK55" s="977"/>
      <c r="CL55" s="978"/>
      <c r="CM55" s="976"/>
      <c r="CN55" s="977"/>
      <c r="CO55" s="977"/>
      <c r="CP55" s="977"/>
      <c r="CQ55" s="978"/>
      <c r="CR55" s="976"/>
      <c r="CS55" s="977"/>
      <c r="CT55" s="977"/>
      <c r="CU55" s="977"/>
      <c r="CV55" s="978"/>
      <c r="CW55" s="976"/>
      <c r="CX55" s="977"/>
      <c r="CY55" s="977"/>
      <c r="CZ55" s="977"/>
      <c r="DA55" s="978"/>
      <c r="DB55" s="976"/>
      <c r="DC55" s="977"/>
      <c r="DD55" s="977"/>
      <c r="DE55" s="977"/>
      <c r="DF55" s="978"/>
      <c r="DG55" s="976"/>
      <c r="DH55" s="977"/>
      <c r="DI55" s="977"/>
      <c r="DJ55" s="977"/>
      <c r="DK55" s="978"/>
      <c r="DL55" s="976"/>
      <c r="DM55" s="977"/>
      <c r="DN55" s="977"/>
      <c r="DO55" s="977"/>
      <c r="DP55" s="978"/>
      <c r="DQ55" s="976"/>
      <c r="DR55" s="977"/>
      <c r="DS55" s="977"/>
      <c r="DT55" s="977"/>
      <c r="DU55" s="978"/>
      <c r="DV55" s="979"/>
      <c r="DW55" s="980"/>
      <c r="DX55" s="980"/>
      <c r="DY55" s="980"/>
      <c r="DZ55" s="981"/>
      <c r="EA55" s="212"/>
    </row>
    <row r="56" spans="1:131" ht="26.25" customHeight="1" x14ac:dyDescent="0.15">
      <c r="A56" s="221">
        <v>29</v>
      </c>
      <c r="B56" s="1017"/>
      <c r="C56" s="1018"/>
      <c r="D56" s="1018"/>
      <c r="E56" s="1018"/>
      <c r="F56" s="1018"/>
      <c r="G56" s="1018"/>
      <c r="H56" s="1018"/>
      <c r="I56" s="1018"/>
      <c r="J56" s="1018"/>
      <c r="K56" s="1018"/>
      <c r="L56" s="1018"/>
      <c r="M56" s="1018"/>
      <c r="N56" s="1018"/>
      <c r="O56" s="1018"/>
      <c r="P56" s="1019"/>
      <c r="Q56" s="1020"/>
      <c r="R56" s="1012"/>
      <c r="S56" s="1012"/>
      <c r="T56" s="1012"/>
      <c r="U56" s="1012"/>
      <c r="V56" s="1012"/>
      <c r="W56" s="1012"/>
      <c r="X56" s="1012"/>
      <c r="Y56" s="1012"/>
      <c r="Z56" s="1012"/>
      <c r="AA56" s="1012"/>
      <c r="AB56" s="1012"/>
      <c r="AC56" s="1012"/>
      <c r="AD56" s="1012"/>
      <c r="AE56" s="1021"/>
      <c r="AF56" s="1022"/>
      <c r="AG56" s="1023"/>
      <c r="AH56" s="1023"/>
      <c r="AI56" s="1023"/>
      <c r="AJ56" s="1024"/>
      <c r="AK56" s="1011"/>
      <c r="AL56" s="1012"/>
      <c r="AM56" s="1012"/>
      <c r="AN56" s="1012"/>
      <c r="AO56" s="1012"/>
      <c r="AP56" s="1012"/>
      <c r="AQ56" s="1012"/>
      <c r="AR56" s="1012"/>
      <c r="AS56" s="1012"/>
      <c r="AT56" s="1012"/>
      <c r="AU56" s="1012"/>
      <c r="AV56" s="1012"/>
      <c r="AW56" s="1012"/>
      <c r="AX56" s="1012"/>
      <c r="AY56" s="1012"/>
      <c r="AZ56" s="1013"/>
      <c r="BA56" s="1013"/>
      <c r="BB56" s="1013"/>
      <c r="BC56" s="1013"/>
      <c r="BD56" s="1013"/>
      <c r="BE56" s="959"/>
      <c r="BF56" s="959"/>
      <c r="BG56" s="959"/>
      <c r="BH56" s="959"/>
      <c r="BI56" s="960"/>
      <c r="BJ56" s="214"/>
      <c r="BK56" s="214"/>
      <c r="BL56" s="214"/>
      <c r="BM56" s="214"/>
      <c r="BN56" s="214"/>
      <c r="BO56" s="224"/>
      <c r="BP56" s="224"/>
      <c r="BQ56" s="221">
        <v>50</v>
      </c>
      <c r="BR56" s="222"/>
      <c r="BS56" s="979"/>
      <c r="BT56" s="980"/>
      <c r="BU56" s="980"/>
      <c r="BV56" s="980"/>
      <c r="BW56" s="980"/>
      <c r="BX56" s="980"/>
      <c r="BY56" s="980"/>
      <c r="BZ56" s="980"/>
      <c r="CA56" s="980"/>
      <c r="CB56" s="980"/>
      <c r="CC56" s="980"/>
      <c r="CD56" s="980"/>
      <c r="CE56" s="980"/>
      <c r="CF56" s="980"/>
      <c r="CG56" s="1001"/>
      <c r="CH56" s="976"/>
      <c r="CI56" s="977"/>
      <c r="CJ56" s="977"/>
      <c r="CK56" s="977"/>
      <c r="CL56" s="978"/>
      <c r="CM56" s="976"/>
      <c r="CN56" s="977"/>
      <c r="CO56" s="977"/>
      <c r="CP56" s="977"/>
      <c r="CQ56" s="978"/>
      <c r="CR56" s="976"/>
      <c r="CS56" s="977"/>
      <c r="CT56" s="977"/>
      <c r="CU56" s="977"/>
      <c r="CV56" s="978"/>
      <c r="CW56" s="976"/>
      <c r="CX56" s="977"/>
      <c r="CY56" s="977"/>
      <c r="CZ56" s="977"/>
      <c r="DA56" s="978"/>
      <c r="DB56" s="976"/>
      <c r="DC56" s="977"/>
      <c r="DD56" s="977"/>
      <c r="DE56" s="977"/>
      <c r="DF56" s="978"/>
      <c r="DG56" s="976"/>
      <c r="DH56" s="977"/>
      <c r="DI56" s="977"/>
      <c r="DJ56" s="977"/>
      <c r="DK56" s="978"/>
      <c r="DL56" s="976"/>
      <c r="DM56" s="977"/>
      <c r="DN56" s="977"/>
      <c r="DO56" s="977"/>
      <c r="DP56" s="978"/>
      <c r="DQ56" s="976"/>
      <c r="DR56" s="977"/>
      <c r="DS56" s="977"/>
      <c r="DT56" s="977"/>
      <c r="DU56" s="978"/>
      <c r="DV56" s="979"/>
      <c r="DW56" s="980"/>
      <c r="DX56" s="980"/>
      <c r="DY56" s="980"/>
      <c r="DZ56" s="981"/>
      <c r="EA56" s="212"/>
    </row>
    <row r="57" spans="1:131" ht="26.25" customHeight="1" x14ac:dyDescent="0.15">
      <c r="A57" s="221">
        <v>30</v>
      </c>
      <c r="B57" s="1017"/>
      <c r="C57" s="1018"/>
      <c r="D57" s="1018"/>
      <c r="E57" s="1018"/>
      <c r="F57" s="1018"/>
      <c r="G57" s="1018"/>
      <c r="H57" s="1018"/>
      <c r="I57" s="1018"/>
      <c r="J57" s="1018"/>
      <c r="K57" s="1018"/>
      <c r="L57" s="1018"/>
      <c r="M57" s="1018"/>
      <c r="N57" s="1018"/>
      <c r="O57" s="1018"/>
      <c r="P57" s="1019"/>
      <c r="Q57" s="1020"/>
      <c r="R57" s="1012"/>
      <c r="S57" s="1012"/>
      <c r="T57" s="1012"/>
      <c r="U57" s="1012"/>
      <c r="V57" s="1012"/>
      <c r="W57" s="1012"/>
      <c r="X57" s="1012"/>
      <c r="Y57" s="1012"/>
      <c r="Z57" s="1012"/>
      <c r="AA57" s="1012"/>
      <c r="AB57" s="1012"/>
      <c r="AC57" s="1012"/>
      <c r="AD57" s="1012"/>
      <c r="AE57" s="1021"/>
      <c r="AF57" s="1022"/>
      <c r="AG57" s="1023"/>
      <c r="AH57" s="1023"/>
      <c r="AI57" s="1023"/>
      <c r="AJ57" s="1024"/>
      <c r="AK57" s="1011"/>
      <c r="AL57" s="1012"/>
      <c r="AM57" s="1012"/>
      <c r="AN57" s="1012"/>
      <c r="AO57" s="1012"/>
      <c r="AP57" s="1012"/>
      <c r="AQ57" s="1012"/>
      <c r="AR57" s="1012"/>
      <c r="AS57" s="1012"/>
      <c r="AT57" s="1012"/>
      <c r="AU57" s="1012"/>
      <c r="AV57" s="1012"/>
      <c r="AW57" s="1012"/>
      <c r="AX57" s="1012"/>
      <c r="AY57" s="1012"/>
      <c r="AZ57" s="1013"/>
      <c r="BA57" s="1013"/>
      <c r="BB57" s="1013"/>
      <c r="BC57" s="1013"/>
      <c r="BD57" s="1013"/>
      <c r="BE57" s="959"/>
      <c r="BF57" s="959"/>
      <c r="BG57" s="959"/>
      <c r="BH57" s="959"/>
      <c r="BI57" s="960"/>
      <c r="BJ57" s="214"/>
      <c r="BK57" s="214"/>
      <c r="BL57" s="214"/>
      <c r="BM57" s="214"/>
      <c r="BN57" s="214"/>
      <c r="BO57" s="224"/>
      <c r="BP57" s="224"/>
      <c r="BQ57" s="221">
        <v>51</v>
      </c>
      <c r="BR57" s="222"/>
      <c r="BS57" s="979"/>
      <c r="BT57" s="980"/>
      <c r="BU57" s="980"/>
      <c r="BV57" s="980"/>
      <c r="BW57" s="980"/>
      <c r="BX57" s="980"/>
      <c r="BY57" s="980"/>
      <c r="BZ57" s="980"/>
      <c r="CA57" s="980"/>
      <c r="CB57" s="980"/>
      <c r="CC57" s="980"/>
      <c r="CD57" s="980"/>
      <c r="CE57" s="980"/>
      <c r="CF57" s="980"/>
      <c r="CG57" s="1001"/>
      <c r="CH57" s="976"/>
      <c r="CI57" s="977"/>
      <c r="CJ57" s="977"/>
      <c r="CK57" s="977"/>
      <c r="CL57" s="978"/>
      <c r="CM57" s="976"/>
      <c r="CN57" s="977"/>
      <c r="CO57" s="977"/>
      <c r="CP57" s="977"/>
      <c r="CQ57" s="978"/>
      <c r="CR57" s="976"/>
      <c r="CS57" s="977"/>
      <c r="CT57" s="977"/>
      <c r="CU57" s="977"/>
      <c r="CV57" s="978"/>
      <c r="CW57" s="976"/>
      <c r="CX57" s="977"/>
      <c r="CY57" s="977"/>
      <c r="CZ57" s="977"/>
      <c r="DA57" s="978"/>
      <c r="DB57" s="976"/>
      <c r="DC57" s="977"/>
      <c r="DD57" s="977"/>
      <c r="DE57" s="977"/>
      <c r="DF57" s="978"/>
      <c r="DG57" s="976"/>
      <c r="DH57" s="977"/>
      <c r="DI57" s="977"/>
      <c r="DJ57" s="977"/>
      <c r="DK57" s="978"/>
      <c r="DL57" s="976"/>
      <c r="DM57" s="977"/>
      <c r="DN57" s="977"/>
      <c r="DO57" s="977"/>
      <c r="DP57" s="978"/>
      <c r="DQ57" s="976"/>
      <c r="DR57" s="977"/>
      <c r="DS57" s="977"/>
      <c r="DT57" s="977"/>
      <c r="DU57" s="978"/>
      <c r="DV57" s="979"/>
      <c r="DW57" s="980"/>
      <c r="DX57" s="980"/>
      <c r="DY57" s="980"/>
      <c r="DZ57" s="981"/>
      <c r="EA57" s="212"/>
    </row>
    <row r="58" spans="1:131" ht="26.25" customHeight="1" x14ac:dyDescent="0.15">
      <c r="A58" s="221">
        <v>31</v>
      </c>
      <c r="B58" s="1017"/>
      <c r="C58" s="1018"/>
      <c r="D58" s="1018"/>
      <c r="E58" s="1018"/>
      <c r="F58" s="1018"/>
      <c r="G58" s="1018"/>
      <c r="H58" s="1018"/>
      <c r="I58" s="1018"/>
      <c r="J58" s="1018"/>
      <c r="K58" s="1018"/>
      <c r="L58" s="1018"/>
      <c r="M58" s="1018"/>
      <c r="N58" s="1018"/>
      <c r="O58" s="1018"/>
      <c r="P58" s="1019"/>
      <c r="Q58" s="1020"/>
      <c r="R58" s="1012"/>
      <c r="S58" s="1012"/>
      <c r="T58" s="1012"/>
      <c r="U58" s="1012"/>
      <c r="V58" s="1012"/>
      <c r="W58" s="1012"/>
      <c r="X58" s="1012"/>
      <c r="Y58" s="1012"/>
      <c r="Z58" s="1012"/>
      <c r="AA58" s="1012"/>
      <c r="AB58" s="1012"/>
      <c r="AC58" s="1012"/>
      <c r="AD58" s="1012"/>
      <c r="AE58" s="1021"/>
      <c r="AF58" s="1022"/>
      <c r="AG58" s="1023"/>
      <c r="AH58" s="1023"/>
      <c r="AI58" s="1023"/>
      <c r="AJ58" s="1024"/>
      <c r="AK58" s="1011"/>
      <c r="AL58" s="1012"/>
      <c r="AM58" s="1012"/>
      <c r="AN58" s="1012"/>
      <c r="AO58" s="1012"/>
      <c r="AP58" s="1012"/>
      <c r="AQ58" s="1012"/>
      <c r="AR58" s="1012"/>
      <c r="AS58" s="1012"/>
      <c r="AT58" s="1012"/>
      <c r="AU58" s="1012"/>
      <c r="AV58" s="1012"/>
      <c r="AW58" s="1012"/>
      <c r="AX58" s="1012"/>
      <c r="AY58" s="1012"/>
      <c r="AZ58" s="1013"/>
      <c r="BA58" s="1013"/>
      <c r="BB58" s="1013"/>
      <c r="BC58" s="1013"/>
      <c r="BD58" s="1013"/>
      <c r="BE58" s="959"/>
      <c r="BF58" s="959"/>
      <c r="BG58" s="959"/>
      <c r="BH58" s="959"/>
      <c r="BI58" s="960"/>
      <c r="BJ58" s="214"/>
      <c r="BK58" s="214"/>
      <c r="BL58" s="214"/>
      <c r="BM58" s="214"/>
      <c r="BN58" s="214"/>
      <c r="BO58" s="224"/>
      <c r="BP58" s="224"/>
      <c r="BQ58" s="221">
        <v>52</v>
      </c>
      <c r="BR58" s="222"/>
      <c r="BS58" s="979"/>
      <c r="BT58" s="980"/>
      <c r="BU58" s="980"/>
      <c r="BV58" s="980"/>
      <c r="BW58" s="980"/>
      <c r="BX58" s="980"/>
      <c r="BY58" s="980"/>
      <c r="BZ58" s="980"/>
      <c r="CA58" s="980"/>
      <c r="CB58" s="980"/>
      <c r="CC58" s="980"/>
      <c r="CD58" s="980"/>
      <c r="CE58" s="980"/>
      <c r="CF58" s="980"/>
      <c r="CG58" s="1001"/>
      <c r="CH58" s="976"/>
      <c r="CI58" s="977"/>
      <c r="CJ58" s="977"/>
      <c r="CK58" s="977"/>
      <c r="CL58" s="978"/>
      <c r="CM58" s="976"/>
      <c r="CN58" s="977"/>
      <c r="CO58" s="977"/>
      <c r="CP58" s="977"/>
      <c r="CQ58" s="978"/>
      <c r="CR58" s="976"/>
      <c r="CS58" s="977"/>
      <c r="CT58" s="977"/>
      <c r="CU58" s="977"/>
      <c r="CV58" s="978"/>
      <c r="CW58" s="976"/>
      <c r="CX58" s="977"/>
      <c r="CY58" s="977"/>
      <c r="CZ58" s="977"/>
      <c r="DA58" s="978"/>
      <c r="DB58" s="976"/>
      <c r="DC58" s="977"/>
      <c r="DD58" s="977"/>
      <c r="DE58" s="977"/>
      <c r="DF58" s="978"/>
      <c r="DG58" s="976"/>
      <c r="DH58" s="977"/>
      <c r="DI58" s="977"/>
      <c r="DJ58" s="977"/>
      <c r="DK58" s="978"/>
      <c r="DL58" s="976"/>
      <c r="DM58" s="977"/>
      <c r="DN58" s="977"/>
      <c r="DO58" s="977"/>
      <c r="DP58" s="978"/>
      <c r="DQ58" s="976"/>
      <c r="DR58" s="977"/>
      <c r="DS58" s="977"/>
      <c r="DT58" s="977"/>
      <c r="DU58" s="978"/>
      <c r="DV58" s="979"/>
      <c r="DW58" s="980"/>
      <c r="DX58" s="980"/>
      <c r="DY58" s="980"/>
      <c r="DZ58" s="981"/>
      <c r="EA58" s="212"/>
    </row>
    <row r="59" spans="1:131" ht="26.25" customHeight="1" x14ac:dyDescent="0.15">
      <c r="A59" s="221">
        <v>32</v>
      </c>
      <c r="B59" s="1017"/>
      <c r="C59" s="1018"/>
      <c r="D59" s="1018"/>
      <c r="E59" s="1018"/>
      <c r="F59" s="1018"/>
      <c r="G59" s="1018"/>
      <c r="H59" s="1018"/>
      <c r="I59" s="1018"/>
      <c r="J59" s="1018"/>
      <c r="K59" s="1018"/>
      <c r="L59" s="1018"/>
      <c r="M59" s="1018"/>
      <c r="N59" s="1018"/>
      <c r="O59" s="1018"/>
      <c r="P59" s="1019"/>
      <c r="Q59" s="1020"/>
      <c r="R59" s="1012"/>
      <c r="S59" s="1012"/>
      <c r="T59" s="1012"/>
      <c r="U59" s="1012"/>
      <c r="V59" s="1012"/>
      <c r="W59" s="1012"/>
      <c r="X59" s="1012"/>
      <c r="Y59" s="1012"/>
      <c r="Z59" s="1012"/>
      <c r="AA59" s="1012"/>
      <c r="AB59" s="1012"/>
      <c r="AC59" s="1012"/>
      <c r="AD59" s="1012"/>
      <c r="AE59" s="1021"/>
      <c r="AF59" s="1022"/>
      <c r="AG59" s="1023"/>
      <c r="AH59" s="1023"/>
      <c r="AI59" s="1023"/>
      <c r="AJ59" s="1024"/>
      <c r="AK59" s="1011"/>
      <c r="AL59" s="1012"/>
      <c r="AM59" s="1012"/>
      <c r="AN59" s="1012"/>
      <c r="AO59" s="1012"/>
      <c r="AP59" s="1012"/>
      <c r="AQ59" s="1012"/>
      <c r="AR59" s="1012"/>
      <c r="AS59" s="1012"/>
      <c r="AT59" s="1012"/>
      <c r="AU59" s="1012"/>
      <c r="AV59" s="1012"/>
      <c r="AW59" s="1012"/>
      <c r="AX59" s="1012"/>
      <c r="AY59" s="1012"/>
      <c r="AZ59" s="1013"/>
      <c r="BA59" s="1013"/>
      <c r="BB59" s="1013"/>
      <c r="BC59" s="1013"/>
      <c r="BD59" s="1013"/>
      <c r="BE59" s="959"/>
      <c r="BF59" s="959"/>
      <c r="BG59" s="959"/>
      <c r="BH59" s="959"/>
      <c r="BI59" s="960"/>
      <c r="BJ59" s="214"/>
      <c r="BK59" s="214"/>
      <c r="BL59" s="214"/>
      <c r="BM59" s="214"/>
      <c r="BN59" s="214"/>
      <c r="BO59" s="224"/>
      <c r="BP59" s="224"/>
      <c r="BQ59" s="221">
        <v>53</v>
      </c>
      <c r="BR59" s="222"/>
      <c r="BS59" s="979"/>
      <c r="BT59" s="980"/>
      <c r="BU59" s="980"/>
      <c r="BV59" s="980"/>
      <c r="BW59" s="980"/>
      <c r="BX59" s="980"/>
      <c r="BY59" s="980"/>
      <c r="BZ59" s="980"/>
      <c r="CA59" s="980"/>
      <c r="CB59" s="980"/>
      <c r="CC59" s="980"/>
      <c r="CD59" s="980"/>
      <c r="CE59" s="980"/>
      <c r="CF59" s="980"/>
      <c r="CG59" s="1001"/>
      <c r="CH59" s="976"/>
      <c r="CI59" s="977"/>
      <c r="CJ59" s="977"/>
      <c r="CK59" s="977"/>
      <c r="CL59" s="978"/>
      <c r="CM59" s="976"/>
      <c r="CN59" s="977"/>
      <c r="CO59" s="977"/>
      <c r="CP59" s="977"/>
      <c r="CQ59" s="978"/>
      <c r="CR59" s="976"/>
      <c r="CS59" s="977"/>
      <c r="CT59" s="977"/>
      <c r="CU59" s="977"/>
      <c r="CV59" s="978"/>
      <c r="CW59" s="976"/>
      <c r="CX59" s="977"/>
      <c r="CY59" s="977"/>
      <c r="CZ59" s="977"/>
      <c r="DA59" s="978"/>
      <c r="DB59" s="976"/>
      <c r="DC59" s="977"/>
      <c r="DD59" s="977"/>
      <c r="DE59" s="977"/>
      <c r="DF59" s="978"/>
      <c r="DG59" s="976"/>
      <c r="DH59" s="977"/>
      <c r="DI59" s="977"/>
      <c r="DJ59" s="977"/>
      <c r="DK59" s="978"/>
      <c r="DL59" s="976"/>
      <c r="DM59" s="977"/>
      <c r="DN59" s="977"/>
      <c r="DO59" s="977"/>
      <c r="DP59" s="978"/>
      <c r="DQ59" s="976"/>
      <c r="DR59" s="977"/>
      <c r="DS59" s="977"/>
      <c r="DT59" s="977"/>
      <c r="DU59" s="978"/>
      <c r="DV59" s="979"/>
      <c r="DW59" s="980"/>
      <c r="DX59" s="980"/>
      <c r="DY59" s="980"/>
      <c r="DZ59" s="981"/>
      <c r="EA59" s="212"/>
    </row>
    <row r="60" spans="1:131" ht="26.25" customHeight="1" x14ac:dyDescent="0.15">
      <c r="A60" s="221">
        <v>33</v>
      </c>
      <c r="B60" s="1017"/>
      <c r="C60" s="1018"/>
      <c r="D60" s="1018"/>
      <c r="E60" s="1018"/>
      <c r="F60" s="1018"/>
      <c r="G60" s="1018"/>
      <c r="H60" s="1018"/>
      <c r="I60" s="1018"/>
      <c r="J60" s="1018"/>
      <c r="K60" s="1018"/>
      <c r="L60" s="1018"/>
      <c r="M60" s="1018"/>
      <c r="N60" s="1018"/>
      <c r="O60" s="1018"/>
      <c r="P60" s="1019"/>
      <c r="Q60" s="1020"/>
      <c r="R60" s="1012"/>
      <c r="S60" s="1012"/>
      <c r="T60" s="1012"/>
      <c r="U60" s="1012"/>
      <c r="V60" s="1012"/>
      <c r="W60" s="1012"/>
      <c r="X60" s="1012"/>
      <c r="Y60" s="1012"/>
      <c r="Z60" s="1012"/>
      <c r="AA60" s="1012"/>
      <c r="AB60" s="1012"/>
      <c r="AC60" s="1012"/>
      <c r="AD60" s="1012"/>
      <c r="AE60" s="1021"/>
      <c r="AF60" s="1022"/>
      <c r="AG60" s="1023"/>
      <c r="AH60" s="1023"/>
      <c r="AI60" s="1023"/>
      <c r="AJ60" s="1024"/>
      <c r="AK60" s="1011"/>
      <c r="AL60" s="1012"/>
      <c r="AM60" s="1012"/>
      <c r="AN60" s="1012"/>
      <c r="AO60" s="1012"/>
      <c r="AP60" s="1012"/>
      <c r="AQ60" s="1012"/>
      <c r="AR60" s="1012"/>
      <c r="AS60" s="1012"/>
      <c r="AT60" s="1012"/>
      <c r="AU60" s="1012"/>
      <c r="AV60" s="1012"/>
      <c r="AW60" s="1012"/>
      <c r="AX60" s="1012"/>
      <c r="AY60" s="1012"/>
      <c r="AZ60" s="1013"/>
      <c r="BA60" s="1013"/>
      <c r="BB60" s="1013"/>
      <c r="BC60" s="1013"/>
      <c r="BD60" s="1013"/>
      <c r="BE60" s="959"/>
      <c r="BF60" s="959"/>
      <c r="BG60" s="959"/>
      <c r="BH60" s="959"/>
      <c r="BI60" s="960"/>
      <c r="BJ60" s="214"/>
      <c r="BK60" s="214"/>
      <c r="BL60" s="214"/>
      <c r="BM60" s="214"/>
      <c r="BN60" s="214"/>
      <c r="BO60" s="224"/>
      <c r="BP60" s="224"/>
      <c r="BQ60" s="221">
        <v>54</v>
      </c>
      <c r="BR60" s="222"/>
      <c r="BS60" s="979"/>
      <c r="BT60" s="980"/>
      <c r="BU60" s="980"/>
      <c r="BV60" s="980"/>
      <c r="BW60" s="980"/>
      <c r="BX60" s="980"/>
      <c r="BY60" s="980"/>
      <c r="BZ60" s="980"/>
      <c r="CA60" s="980"/>
      <c r="CB60" s="980"/>
      <c r="CC60" s="980"/>
      <c r="CD60" s="980"/>
      <c r="CE60" s="980"/>
      <c r="CF60" s="980"/>
      <c r="CG60" s="1001"/>
      <c r="CH60" s="976"/>
      <c r="CI60" s="977"/>
      <c r="CJ60" s="977"/>
      <c r="CK60" s="977"/>
      <c r="CL60" s="978"/>
      <c r="CM60" s="976"/>
      <c r="CN60" s="977"/>
      <c r="CO60" s="977"/>
      <c r="CP60" s="977"/>
      <c r="CQ60" s="978"/>
      <c r="CR60" s="976"/>
      <c r="CS60" s="977"/>
      <c r="CT60" s="977"/>
      <c r="CU60" s="977"/>
      <c r="CV60" s="978"/>
      <c r="CW60" s="976"/>
      <c r="CX60" s="977"/>
      <c r="CY60" s="977"/>
      <c r="CZ60" s="977"/>
      <c r="DA60" s="978"/>
      <c r="DB60" s="976"/>
      <c r="DC60" s="977"/>
      <c r="DD60" s="977"/>
      <c r="DE60" s="977"/>
      <c r="DF60" s="978"/>
      <c r="DG60" s="976"/>
      <c r="DH60" s="977"/>
      <c r="DI60" s="977"/>
      <c r="DJ60" s="977"/>
      <c r="DK60" s="978"/>
      <c r="DL60" s="976"/>
      <c r="DM60" s="977"/>
      <c r="DN60" s="977"/>
      <c r="DO60" s="977"/>
      <c r="DP60" s="978"/>
      <c r="DQ60" s="976"/>
      <c r="DR60" s="977"/>
      <c r="DS60" s="977"/>
      <c r="DT60" s="977"/>
      <c r="DU60" s="978"/>
      <c r="DV60" s="979"/>
      <c r="DW60" s="980"/>
      <c r="DX60" s="980"/>
      <c r="DY60" s="980"/>
      <c r="DZ60" s="981"/>
      <c r="EA60" s="212"/>
    </row>
    <row r="61" spans="1:131" ht="26.25" customHeight="1" thickBot="1" x14ac:dyDescent="0.2">
      <c r="A61" s="221">
        <v>34</v>
      </c>
      <c r="B61" s="1017"/>
      <c r="C61" s="1018"/>
      <c r="D61" s="1018"/>
      <c r="E61" s="1018"/>
      <c r="F61" s="1018"/>
      <c r="G61" s="1018"/>
      <c r="H61" s="1018"/>
      <c r="I61" s="1018"/>
      <c r="J61" s="1018"/>
      <c r="K61" s="1018"/>
      <c r="L61" s="1018"/>
      <c r="M61" s="1018"/>
      <c r="N61" s="1018"/>
      <c r="O61" s="1018"/>
      <c r="P61" s="1019"/>
      <c r="Q61" s="1020"/>
      <c r="R61" s="1012"/>
      <c r="S61" s="1012"/>
      <c r="T61" s="1012"/>
      <c r="U61" s="1012"/>
      <c r="V61" s="1012"/>
      <c r="W61" s="1012"/>
      <c r="X61" s="1012"/>
      <c r="Y61" s="1012"/>
      <c r="Z61" s="1012"/>
      <c r="AA61" s="1012"/>
      <c r="AB61" s="1012"/>
      <c r="AC61" s="1012"/>
      <c r="AD61" s="1012"/>
      <c r="AE61" s="1021"/>
      <c r="AF61" s="1022"/>
      <c r="AG61" s="1023"/>
      <c r="AH61" s="1023"/>
      <c r="AI61" s="1023"/>
      <c r="AJ61" s="1024"/>
      <c r="AK61" s="1011"/>
      <c r="AL61" s="1012"/>
      <c r="AM61" s="1012"/>
      <c r="AN61" s="1012"/>
      <c r="AO61" s="1012"/>
      <c r="AP61" s="1012"/>
      <c r="AQ61" s="1012"/>
      <c r="AR61" s="1012"/>
      <c r="AS61" s="1012"/>
      <c r="AT61" s="1012"/>
      <c r="AU61" s="1012"/>
      <c r="AV61" s="1012"/>
      <c r="AW61" s="1012"/>
      <c r="AX61" s="1012"/>
      <c r="AY61" s="1012"/>
      <c r="AZ61" s="1013"/>
      <c r="BA61" s="1013"/>
      <c r="BB61" s="1013"/>
      <c r="BC61" s="1013"/>
      <c r="BD61" s="1013"/>
      <c r="BE61" s="959"/>
      <c r="BF61" s="959"/>
      <c r="BG61" s="959"/>
      <c r="BH61" s="959"/>
      <c r="BI61" s="960"/>
      <c r="BJ61" s="214"/>
      <c r="BK61" s="214"/>
      <c r="BL61" s="214"/>
      <c r="BM61" s="214"/>
      <c r="BN61" s="214"/>
      <c r="BO61" s="224"/>
      <c r="BP61" s="224"/>
      <c r="BQ61" s="221">
        <v>55</v>
      </c>
      <c r="BR61" s="222"/>
      <c r="BS61" s="979"/>
      <c r="BT61" s="980"/>
      <c r="BU61" s="980"/>
      <c r="BV61" s="980"/>
      <c r="BW61" s="980"/>
      <c r="BX61" s="980"/>
      <c r="BY61" s="980"/>
      <c r="BZ61" s="980"/>
      <c r="CA61" s="980"/>
      <c r="CB61" s="980"/>
      <c r="CC61" s="980"/>
      <c r="CD61" s="980"/>
      <c r="CE61" s="980"/>
      <c r="CF61" s="980"/>
      <c r="CG61" s="1001"/>
      <c r="CH61" s="976"/>
      <c r="CI61" s="977"/>
      <c r="CJ61" s="977"/>
      <c r="CK61" s="977"/>
      <c r="CL61" s="978"/>
      <c r="CM61" s="976"/>
      <c r="CN61" s="977"/>
      <c r="CO61" s="977"/>
      <c r="CP61" s="977"/>
      <c r="CQ61" s="978"/>
      <c r="CR61" s="976"/>
      <c r="CS61" s="977"/>
      <c r="CT61" s="977"/>
      <c r="CU61" s="977"/>
      <c r="CV61" s="978"/>
      <c r="CW61" s="976"/>
      <c r="CX61" s="977"/>
      <c r="CY61" s="977"/>
      <c r="CZ61" s="977"/>
      <c r="DA61" s="978"/>
      <c r="DB61" s="976"/>
      <c r="DC61" s="977"/>
      <c r="DD61" s="977"/>
      <c r="DE61" s="977"/>
      <c r="DF61" s="978"/>
      <c r="DG61" s="976"/>
      <c r="DH61" s="977"/>
      <c r="DI61" s="977"/>
      <c r="DJ61" s="977"/>
      <c r="DK61" s="978"/>
      <c r="DL61" s="976"/>
      <c r="DM61" s="977"/>
      <c r="DN61" s="977"/>
      <c r="DO61" s="977"/>
      <c r="DP61" s="978"/>
      <c r="DQ61" s="976"/>
      <c r="DR61" s="977"/>
      <c r="DS61" s="977"/>
      <c r="DT61" s="977"/>
      <c r="DU61" s="978"/>
      <c r="DV61" s="979"/>
      <c r="DW61" s="980"/>
      <c r="DX61" s="980"/>
      <c r="DY61" s="980"/>
      <c r="DZ61" s="981"/>
      <c r="EA61" s="212"/>
    </row>
    <row r="62" spans="1:131" ht="26.25" customHeight="1" x14ac:dyDescent="0.15">
      <c r="A62" s="221">
        <v>35</v>
      </c>
      <c r="B62" s="1017"/>
      <c r="C62" s="1018"/>
      <c r="D62" s="1018"/>
      <c r="E62" s="1018"/>
      <c r="F62" s="1018"/>
      <c r="G62" s="1018"/>
      <c r="H62" s="1018"/>
      <c r="I62" s="1018"/>
      <c r="J62" s="1018"/>
      <c r="K62" s="1018"/>
      <c r="L62" s="1018"/>
      <c r="M62" s="1018"/>
      <c r="N62" s="1018"/>
      <c r="O62" s="1018"/>
      <c r="P62" s="1019"/>
      <c r="Q62" s="1020"/>
      <c r="R62" s="1012"/>
      <c r="S62" s="1012"/>
      <c r="T62" s="1012"/>
      <c r="U62" s="1012"/>
      <c r="V62" s="1012"/>
      <c r="W62" s="1012"/>
      <c r="X62" s="1012"/>
      <c r="Y62" s="1012"/>
      <c r="Z62" s="1012"/>
      <c r="AA62" s="1012"/>
      <c r="AB62" s="1012"/>
      <c r="AC62" s="1012"/>
      <c r="AD62" s="1012"/>
      <c r="AE62" s="1021"/>
      <c r="AF62" s="1022"/>
      <c r="AG62" s="1023"/>
      <c r="AH62" s="1023"/>
      <c r="AI62" s="1023"/>
      <c r="AJ62" s="1024"/>
      <c r="AK62" s="1011"/>
      <c r="AL62" s="1012"/>
      <c r="AM62" s="1012"/>
      <c r="AN62" s="1012"/>
      <c r="AO62" s="1012"/>
      <c r="AP62" s="1012"/>
      <c r="AQ62" s="1012"/>
      <c r="AR62" s="1012"/>
      <c r="AS62" s="1012"/>
      <c r="AT62" s="1012"/>
      <c r="AU62" s="1012"/>
      <c r="AV62" s="1012"/>
      <c r="AW62" s="1012"/>
      <c r="AX62" s="1012"/>
      <c r="AY62" s="1012"/>
      <c r="AZ62" s="1013"/>
      <c r="BA62" s="1013"/>
      <c r="BB62" s="1013"/>
      <c r="BC62" s="1013"/>
      <c r="BD62" s="1013"/>
      <c r="BE62" s="959"/>
      <c r="BF62" s="959"/>
      <c r="BG62" s="959"/>
      <c r="BH62" s="959"/>
      <c r="BI62" s="960"/>
      <c r="BJ62" s="1014" t="s">
        <v>396</v>
      </c>
      <c r="BK62" s="1015"/>
      <c r="BL62" s="1015"/>
      <c r="BM62" s="1015"/>
      <c r="BN62" s="1016"/>
      <c r="BO62" s="224"/>
      <c r="BP62" s="224"/>
      <c r="BQ62" s="221">
        <v>56</v>
      </c>
      <c r="BR62" s="222"/>
      <c r="BS62" s="979"/>
      <c r="BT62" s="980"/>
      <c r="BU62" s="980"/>
      <c r="BV62" s="980"/>
      <c r="BW62" s="980"/>
      <c r="BX62" s="980"/>
      <c r="BY62" s="980"/>
      <c r="BZ62" s="980"/>
      <c r="CA62" s="980"/>
      <c r="CB62" s="980"/>
      <c r="CC62" s="980"/>
      <c r="CD62" s="980"/>
      <c r="CE62" s="980"/>
      <c r="CF62" s="980"/>
      <c r="CG62" s="1001"/>
      <c r="CH62" s="976"/>
      <c r="CI62" s="977"/>
      <c r="CJ62" s="977"/>
      <c r="CK62" s="977"/>
      <c r="CL62" s="978"/>
      <c r="CM62" s="976"/>
      <c r="CN62" s="977"/>
      <c r="CO62" s="977"/>
      <c r="CP62" s="977"/>
      <c r="CQ62" s="978"/>
      <c r="CR62" s="976"/>
      <c r="CS62" s="977"/>
      <c r="CT62" s="977"/>
      <c r="CU62" s="977"/>
      <c r="CV62" s="978"/>
      <c r="CW62" s="976"/>
      <c r="CX62" s="977"/>
      <c r="CY62" s="977"/>
      <c r="CZ62" s="977"/>
      <c r="DA62" s="978"/>
      <c r="DB62" s="976"/>
      <c r="DC62" s="977"/>
      <c r="DD62" s="977"/>
      <c r="DE62" s="977"/>
      <c r="DF62" s="978"/>
      <c r="DG62" s="976"/>
      <c r="DH62" s="977"/>
      <c r="DI62" s="977"/>
      <c r="DJ62" s="977"/>
      <c r="DK62" s="978"/>
      <c r="DL62" s="976"/>
      <c r="DM62" s="977"/>
      <c r="DN62" s="977"/>
      <c r="DO62" s="977"/>
      <c r="DP62" s="978"/>
      <c r="DQ62" s="976"/>
      <c r="DR62" s="977"/>
      <c r="DS62" s="977"/>
      <c r="DT62" s="977"/>
      <c r="DU62" s="978"/>
      <c r="DV62" s="979"/>
      <c r="DW62" s="980"/>
      <c r="DX62" s="980"/>
      <c r="DY62" s="980"/>
      <c r="DZ62" s="981"/>
      <c r="EA62" s="212"/>
    </row>
    <row r="63" spans="1:131" ht="26.25" customHeight="1" thickBot="1" x14ac:dyDescent="0.2">
      <c r="A63" s="223" t="s">
        <v>378</v>
      </c>
      <c r="B63" s="924" t="s">
        <v>397</v>
      </c>
      <c r="C63" s="925"/>
      <c r="D63" s="925"/>
      <c r="E63" s="925"/>
      <c r="F63" s="925"/>
      <c r="G63" s="925"/>
      <c r="H63" s="925"/>
      <c r="I63" s="925"/>
      <c r="J63" s="925"/>
      <c r="K63" s="925"/>
      <c r="L63" s="925"/>
      <c r="M63" s="925"/>
      <c r="N63" s="925"/>
      <c r="O63" s="925"/>
      <c r="P63" s="935"/>
      <c r="Q63" s="949"/>
      <c r="R63" s="950"/>
      <c r="S63" s="950"/>
      <c r="T63" s="950"/>
      <c r="U63" s="950"/>
      <c r="V63" s="950"/>
      <c r="W63" s="950"/>
      <c r="X63" s="950"/>
      <c r="Y63" s="950"/>
      <c r="Z63" s="950"/>
      <c r="AA63" s="950"/>
      <c r="AB63" s="950"/>
      <c r="AC63" s="950"/>
      <c r="AD63" s="950"/>
      <c r="AE63" s="1007"/>
      <c r="AF63" s="1008">
        <v>129</v>
      </c>
      <c r="AG63" s="946"/>
      <c r="AH63" s="946"/>
      <c r="AI63" s="946"/>
      <c r="AJ63" s="1009"/>
      <c r="AK63" s="1010"/>
      <c r="AL63" s="950"/>
      <c r="AM63" s="950"/>
      <c r="AN63" s="950"/>
      <c r="AO63" s="950"/>
      <c r="AP63" s="946">
        <v>1095</v>
      </c>
      <c r="AQ63" s="946"/>
      <c r="AR63" s="946"/>
      <c r="AS63" s="946"/>
      <c r="AT63" s="946"/>
      <c r="AU63" s="946">
        <v>683</v>
      </c>
      <c r="AV63" s="946"/>
      <c r="AW63" s="946"/>
      <c r="AX63" s="946"/>
      <c r="AY63" s="946"/>
      <c r="AZ63" s="1004"/>
      <c r="BA63" s="1004"/>
      <c r="BB63" s="1004"/>
      <c r="BC63" s="1004"/>
      <c r="BD63" s="1004"/>
      <c r="BE63" s="947"/>
      <c r="BF63" s="947"/>
      <c r="BG63" s="947"/>
      <c r="BH63" s="947"/>
      <c r="BI63" s="948"/>
      <c r="BJ63" s="1005" t="s">
        <v>122</v>
      </c>
      <c r="BK63" s="940"/>
      <c r="BL63" s="940"/>
      <c r="BM63" s="940"/>
      <c r="BN63" s="1006"/>
      <c r="BO63" s="224"/>
      <c r="BP63" s="224"/>
      <c r="BQ63" s="221">
        <v>57</v>
      </c>
      <c r="BR63" s="222"/>
      <c r="BS63" s="979"/>
      <c r="BT63" s="980"/>
      <c r="BU63" s="980"/>
      <c r="BV63" s="980"/>
      <c r="BW63" s="980"/>
      <c r="BX63" s="980"/>
      <c r="BY63" s="980"/>
      <c r="BZ63" s="980"/>
      <c r="CA63" s="980"/>
      <c r="CB63" s="980"/>
      <c r="CC63" s="980"/>
      <c r="CD63" s="980"/>
      <c r="CE63" s="980"/>
      <c r="CF63" s="980"/>
      <c r="CG63" s="1001"/>
      <c r="CH63" s="976"/>
      <c r="CI63" s="977"/>
      <c r="CJ63" s="977"/>
      <c r="CK63" s="977"/>
      <c r="CL63" s="978"/>
      <c r="CM63" s="976"/>
      <c r="CN63" s="977"/>
      <c r="CO63" s="977"/>
      <c r="CP63" s="977"/>
      <c r="CQ63" s="978"/>
      <c r="CR63" s="976"/>
      <c r="CS63" s="977"/>
      <c r="CT63" s="977"/>
      <c r="CU63" s="977"/>
      <c r="CV63" s="978"/>
      <c r="CW63" s="976"/>
      <c r="CX63" s="977"/>
      <c r="CY63" s="977"/>
      <c r="CZ63" s="977"/>
      <c r="DA63" s="978"/>
      <c r="DB63" s="976"/>
      <c r="DC63" s="977"/>
      <c r="DD63" s="977"/>
      <c r="DE63" s="977"/>
      <c r="DF63" s="978"/>
      <c r="DG63" s="976"/>
      <c r="DH63" s="977"/>
      <c r="DI63" s="977"/>
      <c r="DJ63" s="977"/>
      <c r="DK63" s="978"/>
      <c r="DL63" s="976"/>
      <c r="DM63" s="977"/>
      <c r="DN63" s="977"/>
      <c r="DO63" s="977"/>
      <c r="DP63" s="978"/>
      <c r="DQ63" s="976"/>
      <c r="DR63" s="977"/>
      <c r="DS63" s="977"/>
      <c r="DT63" s="977"/>
      <c r="DU63" s="978"/>
      <c r="DV63" s="979"/>
      <c r="DW63" s="980"/>
      <c r="DX63" s="980"/>
      <c r="DY63" s="980"/>
      <c r="DZ63" s="981"/>
      <c r="EA63" s="212"/>
    </row>
    <row r="64" spans="1:131" ht="26.25" customHeight="1" x14ac:dyDescent="0.15">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979"/>
      <c r="BT64" s="980"/>
      <c r="BU64" s="980"/>
      <c r="BV64" s="980"/>
      <c r="BW64" s="980"/>
      <c r="BX64" s="980"/>
      <c r="BY64" s="980"/>
      <c r="BZ64" s="980"/>
      <c r="CA64" s="980"/>
      <c r="CB64" s="980"/>
      <c r="CC64" s="980"/>
      <c r="CD64" s="980"/>
      <c r="CE64" s="980"/>
      <c r="CF64" s="980"/>
      <c r="CG64" s="1001"/>
      <c r="CH64" s="976"/>
      <c r="CI64" s="977"/>
      <c r="CJ64" s="977"/>
      <c r="CK64" s="977"/>
      <c r="CL64" s="978"/>
      <c r="CM64" s="976"/>
      <c r="CN64" s="977"/>
      <c r="CO64" s="977"/>
      <c r="CP64" s="977"/>
      <c r="CQ64" s="978"/>
      <c r="CR64" s="976"/>
      <c r="CS64" s="977"/>
      <c r="CT64" s="977"/>
      <c r="CU64" s="977"/>
      <c r="CV64" s="978"/>
      <c r="CW64" s="976"/>
      <c r="CX64" s="977"/>
      <c r="CY64" s="977"/>
      <c r="CZ64" s="977"/>
      <c r="DA64" s="978"/>
      <c r="DB64" s="976"/>
      <c r="DC64" s="977"/>
      <c r="DD64" s="977"/>
      <c r="DE64" s="977"/>
      <c r="DF64" s="978"/>
      <c r="DG64" s="976"/>
      <c r="DH64" s="977"/>
      <c r="DI64" s="977"/>
      <c r="DJ64" s="977"/>
      <c r="DK64" s="978"/>
      <c r="DL64" s="976"/>
      <c r="DM64" s="977"/>
      <c r="DN64" s="977"/>
      <c r="DO64" s="977"/>
      <c r="DP64" s="978"/>
      <c r="DQ64" s="976"/>
      <c r="DR64" s="977"/>
      <c r="DS64" s="977"/>
      <c r="DT64" s="977"/>
      <c r="DU64" s="978"/>
      <c r="DV64" s="979"/>
      <c r="DW64" s="980"/>
      <c r="DX64" s="980"/>
      <c r="DY64" s="980"/>
      <c r="DZ64" s="981"/>
      <c r="EA64" s="212"/>
    </row>
    <row r="65" spans="1:131" ht="26.25" customHeight="1" thickBot="1" x14ac:dyDescent="0.2">
      <c r="A65" s="214" t="s">
        <v>398</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979"/>
      <c r="BT65" s="980"/>
      <c r="BU65" s="980"/>
      <c r="BV65" s="980"/>
      <c r="BW65" s="980"/>
      <c r="BX65" s="980"/>
      <c r="BY65" s="980"/>
      <c r="BZ65" s="980"/>
      <c r="CA65" s="980"/>
      <c r="CB65" s="980"/>
      <c r="CC65" s="980"/>
      <c r="CD65" s="980"/>
      <c r="CE65" s="980"/>
      <c r="CF65" s="980"/>
      <c r="CG65" s="1001"/>
      <c r="CH65" s="976"/>
      <c r="CI65" s="977"/>
      <c r="CJ65" s="977"/>
      <c r="CK65" s="977"/>
      <c r="CL65" s="978"/>
      <c r="CM65" s="976"/>
      <c r="CN65" s="977"/>
      <c r="CO65" s="977"/>
      <c r="CP65" s="977"/>
      <c r="CQ65" s="978"/>
      <c r="CR65" s="976"/>
      <c r="CS65" s="977"/>
      <c r="CT65" s="977"/>
      <c r="CU65" s="977"/>
      <c r="CV65" s="978"/>
      <c r="CW65" s="976"/>
      <c r="CX65" s="977"/>
      <c r="CY65" s="977"/>
      <c r="CZ65" s="977"/>
      <c r="DA65" s="978"/>
      <c r="DB65" s="976"/>
      <c r="DC65" s="977"/>
      <c r="DD65" s="977"/>
      <c r="DE65" s="977"/>
      <c r="DF65" s="978"/>
      <c r="DG65" s="976"/>
      <c r="DH65" s="977"/>
      <c r="DI65" s="977"/>
      <c r="DJ65" s="977"/>
      <c r="DK65" s="978"/>
      <c r="DL65" s="976"/>
      <c r="DM65" s="977"/>
      <c r="DN65" s="977"/>
      <c r="DO65" s="977"/>
      <c r="DP65" s="978"/>
      <c r="DQ65" s="976"/>
      <c r="DR65" s="977"/>
      <c r="DS65" s="977"/>
      <c r="DT65" s="977"/>
      <c r="DU65" s="978"/>
      <c r="DV65" s="979"/>
      <c r="DW65" s="980"/>
      <c r="DX65" s="980"/>
      <c r="DY65" s="980"/>
      <c r="DZ65" s="981"/>
      <c r="EA65" s="212"/>
    </row>
    <row r="66" spans="1:131" ht="26.25" customHeight="1" x14ac:dyDescent="0.15">
      <c r="A66" s="982" t="s">
        <v>399</v>
      </c>
      <c r="B66" s="983"/>
      <c r="C66" s="983"/>
      <c r="D66" s="983"/>
      <c r="E66" s="983"/>
      <c r="F66" s="983"/>
      <c r="G66" s="983"/>
      <c r="H66" s="983"/>
      <c r="I66" s="983"/>
      <c r="J66" s="983"/>
      <c r="K66" s="983"/>
      <c r="L66" s="983"/>
      <c r="M66" s="983"/>
      <c r="N66" s="983"/>
      <c r="O66" s="983"/>
      <c r="P66" s="984"/>
      <c r="Q66" s="988" t="s">
        <v>382</v>
      </c>
      <c r="R66" s="989"/>
      <c r="S66" s="989"/>
      <c r="T66" s="989"/>
      <c r="U66" s="990"/>
      <c r="V66" s="988" t="s">
        <v>383</v>
      </c>
      <c r="W66" s="989"/>
      <c r="X66" s="989"/>
      <c r="Y66" s="989"/>
      <c r="Z66" s="990"/>
      <c r="AA66" s="988" t="s">
        <v>384</v>
      </c>
      <c r="AB66" s="989"/>
      <c r="AC66" s="989"/>
      <c r="AD66" s="989"/>
      <c r="AE66" s="990"/>
      <c r="AF66" s="994" t="s">
        <v>385</v>
      </c>
      <c r="AG66" s="995"/>
      <c r="AH66" s="995"/>
      <c r="AI66" s="995"/>
      <c r="AJ66" s="996"/>
      <c r="AK66" s="988" t="s">
        <v>386</v>
      </c>
      <c r="AL66" s="983"/>
      <c r="AM66" s="983"/>
      <c r="AN66" s="983"/>
      <c r="AO66" s="984"/>
      <c r="AP66" s="988" t="s">
        <v>387</v>
      </c>
      <c r="AQ66" s="989"/>
      <c r="AR66" s="989"/>
      <c r="AS66" s="989"/>
      <c r="AT66" s="990"/>
      <c r="AU66" s="988" t="s">
        <v>400</v>
      </c>
      <c r="AV66" s="989"/>
      <c r="AW66" s="989"/>
      <c r="AX66" s="989"/>
      <c r="AY66" s="990"/>
      <c r="AZ66" s="988" t="s">
        <v>365</v>
      </c>
      <c r="BA66" s="989"/>
      <c r="BB66" s="989"/>
      <c r="BC66" s="989"/>
      <c r="BD66" s="1002"/>
      <c r="BE66" s="224"/>
      <c r="BF66" s="224"/>
      <c r="BG66" s="224"/>
      <c r="BH66" s="224"/>
      <c r="BI66" s="224"/>
      <c r="BJ66" s="224"/>
      <c r="BK66" s="224"/>
      <c r="BL66" s="224"/>
      <c r="BM66" s="224"/>
      <c r="BN66" s="224"/>
      <c r="BO66" s="224"/>
      <c r="BP66" s="224"/>
      <c r="BQ66" s="221">
        <v>60</v>
      </c>
      <c r="BR66" s="226"/>
      <c r="BS66" s="932"/>
      <c r="BT66" s="933"/>
      <c r="BU66" s="933"/>
      <c r="BV66" s="933"/>
      <c r="BW66" s="933"/>
      <c r="BX66" s="933"/>
      <c r="BY66" s="933"/>
      <c r="BZ66" s="933"/>
      <c r="CA66" s="933"/>
      <c r="CB66" s="933"/>
      <c r="CC66" s="933"/>
      <c r="CD66" s="933"/>
      <c r="CE66" s="933"/>
      <c r="CF66" s="933"/>
      <c r="CG66" s="942"/>
      <c r="CH66" s="943"/>
      <c r="CI66" s="944"/>
      <c r="CJ66" s="944"/>
      <c r="CK66" s="944"/>
      <c r="CL66" s="945"/>
      <c r="CM66" s="943"/>
      <c r="CN66" s="944"/>
      <c r="CO66" s="944"/>
      <c r="CP66" s="944"/>
      <c r="CQ66" s="945"/>
      <c r="CR66" s="943"/>
      <c r="CS66" s="944"/>
      <c r="CT66" s="944"/>
      <c r="CU66" s="944"/>
      <c r="CV66" s="945"/>
      <c r="CW66" s="943"/>
      <c r="CX66" s="944"/>
      <c r="CY66" s="944"/>
      <c r="CZ66" s="944"/>
      <c r="DA66" s="945"/>
      <c r="DB66" s="943"/>
      <c r="DC66" s="944"/>
      <c r="DD66" s="944"/>
      <c r="DE66" s="944"/>
      <c r="DF66" s="945"/>
      <c r="DG66" s="943"/>
      <c r="DH66" s="944"/>
      <c r="DI66" s="944"/>
      <c r="DJ66" s="944"/>
      <c r="DK66" s="945"/>
      <c r="DL66" s="943"/>
      <c r="DM66" s="944"/>
      <c r="DN66" s="944"/>
      <c r="DO66" s="944"/>
      <c r="DP66" s="945"/>
      <c r="DQ66" s="943"/>
      <c r="DR66" s="944"/>
      <c r="DS66" s="944"/>
      <c r="DT66" s="944"/>
      <c r="DU66" s="945"/>
      <c r="DV66" s="932"/>
      <c r="DW66" s="933"/>
      <c r="DX66" s="933"/>
      <c r="DY66" s="933"/>
      <c r="DZ66" s="934"/>
      <c r="EA66" s="212"/>
    </row>
    <row r="67" spans="1:131" ht="26.25" customHeight="1" thickBot="1" x14ac:dyDescent="0.2">
      <c r="A67" s="985"/>
      <c r="B67" s="986"/>
      <c r="C67" s="986"/>
      <c r="D67" s="986"/>
      <c r="E67" s="986"/>
      <c r="F67" s="986"/>
      <c r="G67" s="986"/>
      <c r="H67" s="986"/>
      <c r="I67" s="986"/>
      <c r="J67" s="986"/>
      <c r="K67" s="986"/>
      <c r="L67" s="986"/>
      <c r="M67" s="986"/>
      <c r="N67" s="986"/>
      <c r="O67" s="986"/>
      <c r="P67" s="987"/>
      <c r="Q67" s="991"/>
      <c r="R67" s="992"/>
      <c r="S67" s="992"/>
      <c r="T67" s="992"/>
      <c r="U67" s="993"/>
      <c r="V67" s="991"/>
      <c r="W67" s="992"/>
      <c r="X67" s="992"/>
      <c r="Y67" s="992"/>
      <c r="Z67" s="993"/>
      <c r="AA67" s="991"/>
      <c r="AB67" s="992"/>
      <c r="AC67" s="992"/>
      <c r="AD67" s="992"/>
      <c r="AE67" s="993"/>
      <c r="AF67" s="997"/>
      <c r="AG67" s="998"/>
      <c r="AH67" s="998"/>
      <c r="AI67" s="998"/>
      <c r="AJ67" s="999"/>
      <c r="AK67" s="1000"/>
      <c r="AL67" s="986"/>
      <c r="AM67" s="986"/>
      <c r="AN67" s="986"/>
      <c r="AO67" s="987"/>
      <c r="AP67" s="991"/>
      <c r="AQ67" s="992"/>
      <c r="AR67" s="992"/>
      <c r="AS67" s="992"/>
      <c r="AT67" s="993"/>
      <c r="AU67" s="991"/>
      <c r="AV67" s="992"/>
      <c r="AW67" s="992"/>
      <c r="AX67" s="992"/>
      <c r="AY67" s="993"/>
      <c r="AZ67" s="991"/>
      <c r="BA67" s="992"/>
      <c r="BB67" s="992"/>
      <c r="BC67" s="992"/>
      <c r="BD67" s="1003"/>
      <c r="BE67" s="224"/>
      <c r="BF67" s="224"/>
      <c r="BG67" s="224"/>
      <c r="BH67" s="224"/>
      <c r="BI67" s="224"/>
      <c r="BJ67" s="224"/>
      <c r="BK67" s="224"/>
      <c r="BL67" s="224"/>
      <c r="BM67" s="224"/>
      <c r="BN67" s="224"/>
      <c r="BO67" s="224"/>
      <c r="BP67" s="224"/>
      <c r="BQ67" s="221">
        <v>61</v>
      </c>
      <c r="BR67" s="226"/>
      <c r="BS67" s="932"/>
      <c r="BT67" s="933"/>
      <c r="BU67" s="933"/>
      <c r="BV67" s="933"/>
      <c r="BW67" s="933"/>
      <c r="BX67" s="933"/>
      <c r="BY67" s="933"/>
      <c r="BZ67" s="933"/>
      <c r="CA67" s="933"/>
      <c r="CB67" s="933"/>
      <c r="CC67" s="933"/>
      <c r="CD67" s="933"/>
      <c r="CE67" s="933"/>
      <c r="CF67" s="933"/>
      <c r="CG67" s="942"/>
      <c r="CH67" s="943"/>
      <c r="CI67" s="944"/>
      <c r="CJ67" s="944"/>
      <c r="CK67" s="944"/>
      <c r="CL67" s="945"/>
      <c r="CM67" s="943"/>
      <c r="CN67" s="944"/>
      <c r="CO67" s="944"/>
      <c r="CP67" s="944"/>
      <c r="CQ67" s="945"/>
      <c r="CR67" s="943"/>
      <c r="CS67" s="944"/>
      <c r="CT67" s="944"/>
      <c r="CU67" s="944"/>
      <c r="CV67" s="945"/>
      <c r="CW67" s="943"/>
      <c r="CX67" s="944"/>
      <c r="CY67" s="944"/>
      <c r="CZ67" s="944"/>
      <c r="DA67" s="945"/>
      <c r="DB67" s="943"/>
      <c r="DC67" s="944"/>
      <c r="DD67" s="944"/>
      <c r="DE67" s="944"/>
      <c r="DF67" s="945"/>
      <c r="DG67" s="943"/>
      <c r="DH67" s="944"/>
      <c r="DI67" s="944"/>
      <c r="DJ67" s="944"/>
      <c r="DK67" s="945"/>
      <c r="DL67" s="943"/>
      <c r="DM67" s="944"/>
      <c r="DN67" s="944"/>
      <c r="DO67" s="944"/>
      <c r="DP67" s="945"/>
      <c r="DQ67" s="943"/>
      <c r="DR67" s="944"/>
      <c r="DS67" s="944"/>
      <c r="DT67" s="944"/>
      <c r="DU67" s="945"/>
      <c r="DV67" s="932"/>
      <c r="DW67" s="933"/>
      <c r="DX67" s="933"/>
      <c r="DY67" s="933"/>
      <c r="DZ67" s="934"/>
      <c r="EA67" s="212"/>
    </row>
    <row r="68" spans="1:131" ht="26.25" customHeight="1" thickTop="1" x14ac:dyDescent="0.15">
      <c r="A68" s="219">
        <v>1</v>
      </c>
      <c r="B68" s="972" t="s">
        <v>549</v>
      </c>
      <c r="C68" s="973"/>
      <c r="D68" s="973"/>
      <c r="E68" s="973"/>
      <c r="F68" s="973"/>
      <c r="G68" s="973"/>
      <c r="H68" s="973"/>
      <c r="I68" s="973"/>
      <c r="J68" s="973"/>
      <c r="K68" s="973"/>
      <c r="L68" s="973"/>
      <c r="M68" s="973"/>
      <c r="N68" s="973"/>
      <c r="O68" s="973"/>
      <c r="P68" s="974"/>
      <c r="Q68" s="975">
        <v>657</v>
      </c>
      <c r="R68" s="969"/>
      <c r="S68" s="969"/>
      <c r="T68" s="969"/>
      <c r="U68" s="969"/>
      <c r="V68" s="969">
        <v>650</v>
      </c>
      <c r="W68" s="969"/>
      <c r="X68" s="969"/>
      <c r="Y68" s="969"/>
      <c r="Z68" s="969"/>
      <c r="AA68" s="969">
        <v>7</v>
      </c>
      <c r="AB68" s="969"/>
      <c r="AC68" s="969"/>
      <c r="AD68" s="969"/>
      <c r="AE68" s="969"/>
      <c r="AF68" s="969">
        <v>7</v>
      </c>
      <c r="AG68" s="969"/>
      <c r="AH68" s="969"/>
      <c r="AI68" s="969"/>
      <c r="AJ68" s="969"/>
      <c r="AK68" s="969">
        <v>7</v>
      </c>
      <c r="AL68" s="969"/>
      <c r="AM68" s="969"/>
      <c r="AN68" s="969"/>
      <c r="AO68" s="969"/>
      <c r="AP68" s="969" t="s">
        <v>563</v>
      </c>
      <c r="AQ68" s="969"/>
      <c r="AR68" s="969"/>
      <c r="AS68" s="969"/>
      <c r="AT68" s="969"/>
      <c r="AU68" s="969" t="s">
        <v>570</v>
      </c>
      <c r="AV68" s="969"/>
      <c r="AW68" s="969"/>
      <c r="AX68" s="969"/>
      <c r="AY68" s="969"/>
      <c r="AZ68" s="970"/>
      <c r="BA68" s="970"/>
      <c r="BB68" s="970"/>
      <c r="BC68" s="970"/>
      <c r="BD68" s="971"/>
      <c r="BE68" s="224"/>
      <c r="BF68" s="224"/>
      <c r="BG68" s="224"/>
      <c r="BH68" s="224"/>
      <c r="BI68" s="224"/>
      <c r="BJ68" s="224"/>
      <c r="BK68" s="224"/>
      <c r="BL68" s="224"/>
      <c r="BM68" s="224"/>
      <c r="BN68" s="224"/>
      <c r="BO68" s="224"/>
      <c r="BP68" s="224"/>
      <c r="BQ68" s="221">
        <v>62</v>
      </c>
      <c r="BR68" s="226"/>
      <c r="BS68" s="932"/>
      <c r="BT68" s="933"/>
      <c r="BU68" s="933"/>
      <c r="BV68" s="933"/>
      <c r="BW68" s="933"/>
      <c r="BX68" s="933"/>
      <c r="BY68" s="933"/>
      <c r="BZ68" s="933"/>
      <c r="CA68" s="933"/>
      <c r="CB68" s="933"/>
      <c r="CC68" s="933"/>
      <c r="CD68" s="933"/>
      <c r="CE68" s="933"/>
      <c r="CF68" s="933"/>
      <c r="CG68" s="942"/>
      <c r="CH68" s="943"/>
      <c r="CI68" s="944"/>
      <c r="CJ68" s="944"/>
      <c r="CK68" s="944"/>
      <c r="CL68" s="945"/>
      <c r="CM68" s="943"/>
      <c r="CN68" s="944"/>
      <c r="CO68" s="944"/>
      <c r="CP68" s="944"/>
      <c r="CQ68" s="945"/>
      <c r="CR68" s="943"/>
      <c r="CS68" s="944"/>
      <c r="CT68" s="944"/>
      <c r="CU68" s="944"/>
      <c r="CV68" s="945"/>
      <c r="CW68" s="943"/>
      <c r="CX68" s="944"/>
      <c r="CY68" s="944"/>
      <c r="CZ68" s="944"/>
      <c r="DA68" s="945"/>
      <c r="DB68" s="943"/>
      <c r="DC68" s="944"/>
      <c r="DD68" s="944"/>
      <c r="DE68" s="944"/>
      <c r="DF68" s="945"/>
      <c r="DG68" s="943"/>
      <c r="DH68" s="944"/>
      <c r="DI68" s="944"/>
      <c r="DJ68" s="944"/>
      <c r="DK68" s="945"/>
      <c r="DL68" s="943"/>
      <c r="DM68" s="944"/>
      <c r="DN68" s="944"/>
      <c r="DO68" s="944"/>
      <c r="DP68" s="945"/>
      <c r="DQ68" s="943"/>
      <c r="DR68" s="944"/>
      <c r="DS68" s="944"/>
      <c r="DT68" s="944"/>
      <c r="DU68" s="945"/>
      <c r="DV68" s="932"/>
      <c r="DW68" s="933"/>
      <c r="DX68" s="933"/>
      <c r="DY68" s="933"/>
      <c r="DZ68" s="934"/>
      <c r="EA68" s="212"/>
    </row>
    <row r="69" spans="1:131" ht="26.25" customHeight="1" x14ac:dyDescent="0.15">
      <c r="A69" s="221">
        <v>2</v>
      </c>
      <c r="B69" s="961" t="s">
        <v>550</v>
      </c>
      <c r="C69" s="962"/>
      <c r="D69" s="962"/>
      <c r="E69" s="962"/>
      <c r="F69" s="962"/>
      <c r="G69" s="962"/>
      <c r="H69" s="962"/>
      <c r="I69" s="962"/>
      <c r="J69" s="962"/>
      <c r="K69" s="962"/>
      <c r="L69" s="962"/>
      <c r="M69" s="962"/>
      <c r="N69" s="962"/>
      <c r="O69" s="962"/>
      <c r="P69" s="963"/>
      <c r="Q69" s="964">
        <v>3706</v>
      </c>
      <c r="R69" s="958"/>
      <c r="S69" s="958"/>
      <c r="T69" s="958"/>
      <c r="U69" s="958"/>
      <c r="V69" s="958">
        <v>2968</v>
      </c>
      <c r="W69" s="958"/>
      <c r="X69" s="958"/>
      <c r="Y69" s="958"/>
      <c r="Z69" s="958"/>
      <c r="AA69" s="958">
        <v>738</v>
      </c>
      <c r="AB69" s="958"/>
      <c r="AC69" s="958"/>
      <c r="AD69" s="958"/>
      <c r="AE69" s="958"/>
      <c r="AF69" s="958">
        <v>738</v>
      </c>
      <c r="AG69" s="958"/>
      <c r="AH69" s="958"/>
      <c r="AI69" s="958"/>
      <c r="AJ69" s="958"/>
      <c r="AK69" s="958">
        <v>1248</v>
      </c>
      <c r="AL69" s="958"/>
      <c r="AM69" s="958"/>
      <c r="AN69" s="958"/>
      <c r="AO69" s="958"/>
      <c r="AP69" s="958" t="s">
        <v>563</v>
      </c>
      <c r="AQ69" s="958"/>
      <c r="AR69" s="958"/>
      <c r="AS69" s="958"/>
      <c r="AT69" s="958"/>
      <c r="AU69" s="958" t="s">
        <v>572</v>
      </c>
      <c r="AV69" s="958"/>
      <c r="AW69" s="958"/>
      <c r="AX69" s="958"/>
      <c r="AY69" s="958"/>
      <c r="AZ69" s="959"/>
      <c r="BA69" s="959"/>
      <c r="BB69" s="959"/>
      <c r="BC69" s="959"/>
      <c r="BD69" s="960"/>
      <c r="BE69" s="224"/>
      <c r="BF69" s="224"/>
      <c r="BG69" s="224"/>
      <c r="BH69" s="224"/>
      <c r="BI69" s="224"/>
      <c r="BJ69" s="224"/>
      <c r="BK69" s="224"/>
      <c r="BL69" s="224"/>
      <c r="BM69" s="224"/>
      <c r="BN69" s="224"/>
      <c r="BO69" s="224"/>
      <c r="BP69" s="224"/>
      <c r="BQ69" s="221">
        <v>63</v>
      </c>
      <c r="BR69" s="226"/>
      <c r="BS69" s="932"/>
      <c r="BT69" s="933"/>
      <c r="BU69" s="933"/>
      <c r="BV69" s="933"/>
      <c r="BW69" s="933"/>
      <c r="BX69" s="933"/>
      <c r="BY69" s="933"/>
      <c r="BZ69" s="933"/>
      <c r="CA69" s="933"/>
      <c r="CB69" s="933"/>
      <c r="CC69" s="933"/>
      <c r="CD69" s="933"/>
      <c r="CE69" s="933"/>
      <c r="CF69" s="933"/>
      <c r="CG69" s="942"/>
      <c r="CH69" s="943"/>
      <c r="CI69" s="944"/>
      <c r="CJ69" s="944"/>
      <c r="CK69" s="944"/>
      <c r="CL69" s="945"/>
      <c r="CM69" s="943"/>
      <c r="CN69" s="944"/>
      <c r="CO69" s="944"/>
      <c r="CP69" s="944"/>
      <c r="CQ69" s="945"/>
      <c r="CR69" s="943"/>
      <c r="CS69" s="944"/>
      <c r="CT69" s="944"/>
      <c r="CU69" s="944"/>
      <c r="CV69" s="945"/>
      <c r="CW69" s="943"/>
      <c r="CX69" s="944"/>
      <c r="CY69" s="944"/>
      <c r="CZ69" s="944"/>
      <c r="DA69" s="945"/>
      <c r="DB69" s="943"/>
      <c r="DC69" s="944"/>
      <c r="DD69" s="944"/>
      <c r="DE69" s="944"/>
      <c r="DF69" s="945"/>
      <c r="DG69" s="943"/>
      <c r="DH69" s="944"/>
      <c r="DI69" s="944"/>
      <c r="DJ69" s="944"/>
      <c r="DK69" s="945"/>
      <c r="DL69" s="943"/>
      <c r="DM69" s="944"/>
      <c r="DN69" s="944"/>
      <c r="DO69" s="944"/>
      <c r="DP69" s="945"/>
      <c r="DQ69" s="943"/>
      <c r="DR69" s="944"/>
      <c r="DS69" s="944"/>
      <c r="DT69" s="944"/>
      <c r="DU69" s="945"/>
      <c r="DV69" s="932"/>
      <c r="DW69" s="933"/>
      <c r="DX69" s="933"/>
      <c r="DY69" s="933"/>
      <c r="DZ69" s="934"/>
      <c r="EA69" s="212"/>
    </row>
    <row r="70" spans="1:131" ht="26.25" customHeight="1" x14ac:dyDescent="0.15">
      <c r="A70" s="221">
        <v>3</v>
      </c>
      <c r="B70" s="961" t="s">
        <v>551</v>
      </c>
      <c r="C70" s="962"/>
      <c r="D70" s="962"/>
      <c r="E70" s="962"/>
      <c r="F70" s="962"/>
      <c r="G70" s="962"/>
      <c r="H70" s="962"/>
      <c r="I70" s="962"/>
      <c r="J70" s="962"/>
      <c r="K70" s="962"/>
      <c r="L70" s="962"/>
      <c r="M70" s="962"/>
      <c r="N70" s="962"/>
      <c r="O70" s="962"/>
      <c r="P70" s="963"/>
      <c r="Q70" s="964">
        <v>820</v>
      </c>
      <c r="R70" s="958"/>
      <c r="S70" s="958"/>
      <c r="T70" s="958"/>
      <c r="U70" s="958"/>
      <c r="V70" s="958">
        <v>797</v>
      </c>
      <c r="W70" s="958"/>
      <c r="X70" s="958"/>
      <c r="Y70" s="958"/>
      <c r="Z70" s="958"/>
      <c r="AA70" s="958">
        <v>23</v>
      </c>
      <c r="AB70" s="958"/>
      <c r="AC70" s="958"/>
      <c r="AD70" s="958"/>
      <c r="AE70" s="958"/>
      <c r="AF70" s="958">
        <v>23</v>
      </c>
      <c r="AG70" s="958"/>
      <c r="AH70" s="958"/>
      <c r="AI70" s="958"/>
      <c r="AJ70" s="958"/>
      <c r="AK70" s="958">
        <v>152</v>
      </c>
      <c r="AL70" s="958"/>
      <c r="AM70" s="958"/>
      <c r="AN70" s="958"/>
      <c r="AO70" s="958"/>
      <c r="AP70" s="958" t="s">
        <v>563</v>
      </c>
      <c r="AQ70" s="958"/>
      <c r="AR70" s="958"/>
      <c r="AS70" s="958"/>
      <c r="AT70" s="958"/>
      <c r="AU70" s="958" t="s">
        <v>570</v>
      </c>
      <c r="AV70" s="958"/>
      <c r="AW70" s="958"/>
      <c r="AX70" s="958"/>
      <c r="AY70" s="958"/>
      <c r="AZ70" s="959"/>
      <c r="BA70" s="959"/>
      <c r="BB70" s="959"/>
      <c r="BC70" s="959"/>
      <c r="BD70" s="960"/>
      <c r="BE70" s="224"/>
      <c r="BF70" s="224"/>
      <c r="BG70" s="224"/>
      <c r="BH70" s="224"/>
      <c r="BI70" s="224"/>
      <c r="BJ70" s="224"/>
      <c r="BK70" s="224"/>
      <c r="BL70" s="224"/>
      <c r="BM70" s="224"/>
      <c r="BN70" s="224"/>
      <c r="BO70" s="224"/>
      <c r="BP70" s="224"/>
      <c r="BQ70" s="221">
        <v>64</v>
      </c>
      <c r="BR70" s="226"/>
      <c r="BS70" s="932"/>
      <c r="BT70" s="933"/>
      <c r="BU70" s="933"/>
      <c r="BV70" s="933"/>
      <c r="BW70" s="933"/>
      <c r="BX70" s="933"/>
      <c r="BY70" s="933"/>
      <c r="BZ70" s="933"/>
      <c r="CA70" s="933"/>
      <c r="CB70" s="933"/>
      <c r="CC70" s="933"/>
      <c r="CD70" s="933"/>
      <c r="CE70" s="933"/>
      <c r="CF70" s="933"/>
      <c r="CG70" s="942"/>
      <c r="CH70" s="943"/>
      <c r="CI70" s="944"/>
      <c r="CJ70" s="944"/>
      <c r="CK70" s="944"/>
      <c r="CL70" s="945"/>
      <c r="CM70" s="943"/>
      <c r="CN70" s="944"/>
      <c r="CO70" s="944"/>
      <c r="CP70" s="944"/>
      <c r="CQ70" s="945"/>
      <c r="CR70" s="943"/>
      <c r="CS70" s="944"/>
      <c r="CT70" s="944"/>
      <c r="CU70" s="944"/>
      <c r="CV70" s="945"/>
      <c r="CW70" s="943"/>
      <c r="CX70" s="944"/>
      <c r="CY70" s="944"/>
      <c r="CZ70" s="944"/>
      <c r="DA70" s="945"/>
      <c r="DB70" s="943"/>
      <c r="DC70" s="944"/>
      <c r="DD70" s="944"/>
      <c r="DE70" s="944"/>
      <c r="DF70" s="945"/>
      <c r="DG70" s="943"/>
      <c r="DH70" s="944"/>
      <c r="DI70" s="944"/>
      <c r="DJ70" s="944"/>
      <c r="DK70" s="945"/>
      <c r="DL70" s="943"/>
      <c r="DM70" s="944"/>
      <c r="DN70" s="944"/>
      <c r="DO70" s="944"/>
      <c r="DP70" s="945"/>
      <c r="DQ70" s="943"/>
      <c r="DR70" s="944"/>
      <c r="DS70" s="944"/>
      <c r="DT70" s="944"/>
      <c r="DU70" s="945"/>
      <c r="DV70" s="932"/>
      <c r="DW70" s="933"/>
      <c r="DX70" s="933"/>
      <c r="DY70" s="933"/>
      <c r="DZ70" s="934"/>
      <c r="EA70" s="212"/>
    </row>
    <row r="71" spans="1:131" ht="26.25" customHeight="1" x14ac:dyDescent="0.15">
      <c r="A71" s="221">
        <v>4</v>
      </c>
      <c r="B71" s="961" t="s">
        <v>552</v>
      </c>
      <c r="C71" s="962"/>
      <c r="D71" s="962"/>
      <c r="E71" s="962"/>
      <c r="F71" s="962"/>
      <c r="G71" s="962"/>
      <c r="H71" s="962"/>
      <c r="I71" s="962"/>
      <c r="J71" s="962"/>
      <c r="K71" s="962"/>
      <c r="L71" s="962"/>
      <c r="M71" s="962"/>
      <c r="N71" s="962"/>
      <c r="O71" s="962"/>
      <c r="P71" s="963"/>
      <c r="Q71" s="964">
        <v>162866</v>
      </c>
      <c r="R71" s="958"/>
      <c r="S71" s="958"/>
      <c r="T71" s="958"/>
      <c r="U71" s="958"/>
      <c r="V71" s="958">
        <v>159925</v>
      </c>
      <c r="W71" s="958"/>
      <c r="X71" s="958"/>
      <c r="Y71" s="958"/>
      <c r="Z71" s="958"/>
      <c r="AA71" s="958">
        <v>2941</v>
      </c>
      <c r="AB71" s="958"/>
      <c r="AC71" s="958"/>
      <c r="AD71" s="958"/>
      <c r="AE71" s="958"/>
      <c r="AF71" s="958">
        <v>2941</v>
      </c>
      <c r="AG71" s="958"/>
      <c r="AH71" s="958"/>
      <c r="AI71" s="958"/>
      <c r="AJ71" s="958"/>
      <c r="AK71" s="958">
        <v>1620</v>
      </c>
      <c r="AL71" s="958"/>
      <c r="AM71" s="958"/>
      <c r="AN71" s="958"/>
      <c r="AO71" s="958"/>
      <c r="AP71" s="958" t="s">
        <v>563</v>
      </c>
      <c r="AQ71" s="958"/>
      <c r="AR71" s="958"/>
      <c r="AS71" s="958"/>
      <c r="AT71" s="958"/>
      <c r="AU71" s="958" t="s">
        <v>570</v>
      </c>
      <c r="AV71" s="958"/>
      <c r="AW71" s="958"/>
      <c r="AX71" s="958"/>
      <c r="AY71" s="958"/>
      <c r="AZ71" s="959"/>
      <c r="BA71" s="959"/>
      <c r="BB71" s="959"/>
      <c r="BC71" s="959"/>
      <c r="BD71" s="960"/>
      <c r="BE71" s="224"/>
      <c r="BF71" s="224"/>
      <c r="BG71" s="224"/>
      <c r="BH71" s="224"/>
      <c r="BI71" s="224"/>
      <c r="BJ71" s="224"/>
      <c r="BK71" s="224"/>
      <c r="BL71" s="224"/>
      <c r="BM71" s="224"/>
      <c r="BN71" s="224"/>
      <c r="BO71" s="224"/>
      <c r="BP71" s="224"/>
      <c r="BQ71" s="221">
        <v>65</v>
      </c>
      <c r="BR71" s="226"/>
      <c r="BS71" s="932"/>
      <c r="BT71" s="933"/>
      <c r="BU71" s="933"/>
      <c r="BV71" s="933"/>
      <c r="BW71" s="933"/>
      <c r="BX71" s="933"/>
      <c r="BY71" s="933"/>
      <c r="BZ71" s="933"/>
      <c r="CA71" s="933"/>
      <c r="CB71" s="933"/>
      <c r="CC71" s="933"/>
      <c r="CD71" s="933"/>
      <c r="CE71" s="933"/>
      <c r="CF71" s="933"/>
      <c r="CG71" s="942"/>
      <c r="CH71" s="943"/>
      <c r="CI71" s="944"/>
      <c r="CJ71" s="944"/>
      <c r="CK71" s="944"/>
      <c r="CL71" s="945"/>
      <c r="CM71" s="943"/>
      <c r="CN71" s="944"/>
      <c r="CO71" s="944"/>
      <c r="CP71" s="944"/>
      <c r="CQ71" s="945"/>
      <c r="CR71" s="943"/>
      <c r="CS71" s="944"/>
      <c r="CT71" s="944"/>
      <c r="CU71" s="944"/>
      <c r="CV71" s="945"/>
      <c r="CW71" s="943"/>
      <c r="CX71" s="944"/>
      <c r="CY71" s="944"/>
      <c r="CZ71" s="944"/>
      <c r="DA71" s="945"/>
      <c r="DB71" s="943"/>
      <c r="DC71" s="944"/>
      <c r="DD71" s="944"/>
      <c r="DE71" s="944"/>
      <c r="DF71" s="945"/>
      <c r="DG71" s="943"/>
      <c r="DH71" s="944"/>
      <c r="DI71" s="944"/>
      <c r="DJ71" s="944"/>
      <c r="DK71" s="945"/>
      <c r="DL71" s="943"/>
      <c r="DM71" s="944"/>
      <c r="DN71" s="944"/>
      <c r="DO71" s="944"/>
      <c r="DP71" s="945"/>
      <c r="DQ71" s="943"/>
      <c r="DR71" s="944"/>
      <c r="DS71" s="944"/>
      <c r="DT71" s="944"/>
      <c r="DU71" s="945"/>
      <c r="DV71" s="932"/>
      <c r="DW71" s="933"/>
      <c r="DX71" s="933"/>
      <c r="DY71" s="933"/>
      <c r="DZ71" s="934"/>
      <c r="EA71" s="212"/>
    </row>
    <row r="72" spans="1:131" ht="26.25" customHeight="1" x14ac:dyDescent="0.15">
      <c r="A72" s="221">
        <v>5</v>
      </c>
      <c r="B72" s="961" t="s">
        <v>553</v>
      </c>
      <c r="C72" s="962"/>
      <c r="D72" s="962"/>
      <c r="E72" s="962"/>
      <c r="F72" s="962"/>
      <c r="G72" s="962"/>
      <c r="H72" s="962"/>
      <c r="I72" s="962"/>
      <c r="J72" s="962"/>
      <c r="K72" s="962"/>
      <c r="L72" s="962"/>
      <c r="M72" s="962"/>
      <c r="N72" s="962"/>
      <c r="O72" s="962"/>
      <c r="P72" s="963"/>
      <c r="Q72" s="964">
        <v>13716</v>
      </c>
      <c r="R72" s="958"/>
      <c r="S72" s="958"/>
      <c r="T72" s="958"/>
      <c r="U72" s="958"/>
      <c r="V72" s="958">
        <v>13713</v>
      </c>
      <c r="W72" s="958"/>
      <c r="X72" s="958"/>
      <c r="Y72" s="958"/>
      <c r="Z72" s="958"/>
      <c r="AA72" s="958">
        <v>3</v>
      </c>
      <c r="AB72" s="958"/>
      <c r="AC72" s="958"/>
      <c r="AD72" s="958"/>
      <c r="AE72" s="958"/>
      <c r="AF72" s="958">
        <v>3</v>
      </c>
      <c r="AG72" s="958"/>
      <c r="AH72" s="958"/>
      <c r="AI72" s="958"/>
      <c r="AJ72" s="958"/>
      <c r="AK72" s="958">
        <v>26</v>
      </c>
      <c r="AL72" s="958"/>
      <c r="AM72" s="958"/>
      <c r="AN72" s="958"/>
      <c r="AO72" s="958"/>
      <c r="AP72" s="958" t="s">
        <v>563</v>
      </c>
      <c r="AQ72" s="958"/>
      <c r="AR72" s="958"/>
      <c r="AS72" s="958"/>
      <c r="AT72" s="958"/>
      <c r="AU72" s="958" t="s">
        <v>570</v>
      </c>
      <c r="AV72" s="958"/>
      <c r="AW72" s="958"/>
      <c r="AX72" s="958"/>
      <c r="AY72" s="958"/>
      <c r="AZ72" s="959"/>
      <c r="BA72" s="959"/>
      <c r="BB72" s="959"/>
      <c r="BC72" s="959"/>
      <c r="BD72" s="960"/>
      <c r="BE72" s="224"/>
      <c r="BF72" s="224"/>
      <c r="BG72" s="224"/>
      <c r="BH72" s="224"/>
      <c r="BI72" s="224"/>
      <c r="BJ72" s="224"/>
      <c r="BK72" s="224"/>
      <c r="BL72" s="224"/>
      <c r="BM72" s="224"/>
      <c r="BN72" s="224"/>
      <c r="BO72" s="224"/>
      <c r="BP72" s="224"/>
      <c r="BQ72" s="221">
        <v>66</v>
      </c>
      <c r="BR72" s="226"/>
      <c r="BS72" s="932"/>
      <c r="BT72" s="933"/>
      <c r="BU72" s="933"/>
      <c r="BV72" s="933"/>
      <c r="BW72" s="933"/>
      <c r="BX72" s="933"/>
      <c r="BY72" s="933"/>
      <c r="BZ72" s="933"/>
      <c r="CA72" s="933"/>
      <c r="CB72" s="933"/>
      <c r="CC72" s="933"/>
      <c r="CD72" s="933"/>
      <c r="CE72" s="933"/>
      <c r="CF72" s="933"/>
      <c r="CG72" s="942"/>
      <c r="CH72" s="943"/>
      <c r="CI72" s="944"/>
      <c r="CJ72" s="944"/>
      <c r="CK72" s="944"/>
      <c r="CL72" s="945"/>
      <c r="CM72" s="943"/>
      <c r="CN72" s="944"/>
      <c r="CO72" s="944"/>
      <c r="CP72" s="944"/>
      <c r="CQ72" s="945"/>
      <c r="CR72" s="943"/>
      <c r="CS72" s="944"/>
      <c r="CT72" s="944"/>
      <c r="CU72" s="944"/>
      <c r="CV72" s="945"/>
      <c r="CW72" s="943"/>
      <c r="CX72" s="944"/>
      <c r="CY72" s="944"/>
      <c r="CZ72" s="944"/>
      <c r="DA72" s="945"/>
      <c r="DB72" s="943"/>
      <c r="DC72" s="944"/>
      <c r="DD72" s="944"/>
      <c r="DE72" s="944"/>
      <c r="DF72" s="945"/>
      <c r="DG72" s="943"/>
      <c r="DH72" s="944"/>
      <c r="DI72" s="944"/>
      <c r="DJ72" s="944"/>
      <c r="DK72" s="945"/>
      <c r="DL72" s="943"/>
      <c r="DM72" s="944"/>
      <c r="DN72" s="944"/>
      <c r="DO72" s="944"/>
      <c r="DP72" s="945"/>
      <c r="DQ72" s="943"/>
      <c r="DR72" s="944"/>
      <c r="DS72" s="944"/>
      <c r="DT72" s="944"/>
      <c r="DU72" s="945"/>
      <c r="DV72" s="932"/>
      <c r="DW72" s="933"/>
      <c r="DX72" s="933"/>
      <c r="DY72" s="933"/>
      <c r="DZ72" s="934"/>
      <c r="EA72" s="212"/>
    </row>
    <row r="73" spans="1:131" ht="26.25" customHeight="1" x14ac:dyDescent="0.15">
      <c r="A73" s="221">
        <v>6</v>
      </c>
      <c r="B73" s="961" t="s">
        <v>554</v>
      </c>
      <c r="C73" s="962"/>
      <c r="D73" s="962"/>
      <c r="E73" s="962"/>
      <c r="F73" s="962"/>
      <c r="G73" s="962"/>
      <c r="H73" s="962"/>
      <c r="I73" s="962"/>
      <c r="J73" s="962"/>
      <c r="K73" s="962"/>
      <c r="L73" s="962"/>
      <c r="M73" s="962"/>
      <c r="N73" s="962"/>
      <c r="O73" s="962"/>
      <c r="P73" s="963"/>
      <c r="Q73" s="964">
        <v>1934</v>
      </c>
      <c r="R73" s="958"/>
      <c r="S73" s="958"/>
      <c r="T73" s="958"/>
      <c r="U73" s="958"/>
      <c r="V73" s="958">
        <v>1897</v>
      </c>
      <c r="W73" s="958"/>
      <c r="X73" s="958"/>
      <c r="Y73" s="958"/>
      <c r="Z73" s="958"/>
      <c r="AA73" s="958">
        <v>37</v>
      </c>
      <c r="AB73" s="958"/>
      <c r="AC73" s="958"/>
      <c r="AD73" s="958"/>
      <c r="AE73" s="958"/>
      <c r="AF73" s="958">
        <v>37</v>
      </c>
      <c r="AG73" s="958"/>
      <c r="AH73" s="958"/>
      <c r="AI73" s="958"/>
      <c r="AJ73" s="958"/>
      <c r="AK73" s="958">
        <v>97</v>
      </c>
      <c r="AL73" s="958"/>
      <c r="AM73" s="958"/>
      <c r="AN73" s="958"/>
      <c r="AO73" s="958"/>
      <c r="AP73" s="958">
        <v>77</v>
      </c>
      <c r="AQ73" s="958"/>
      <c r="AR73" s="958"/>
      <c r="AS73" s="958"/>
      <c r="AT73" s="958"/>
      <c r="AU73" s="958">
        <v>3</v>
      </c>
      <c r="AV73" s="958"/>
      <c r="AW73" s="958"/>
      <c r="AX73" s="958"/>
      <c r="AY73" s="958"/>
      <c r="AZ73" s="959"/>
      <c r="BA73" s="959"/>
      <c r="BB73" s="959"/>
      <c r="BC73" s="959"/>
      <c r="BD73" s="960"/>
      <c r="BE73" s="224"/>
      <c r="BF73" s="224"/>
      <c r="BG73" s="224"/>
      <c r="BH73" s="224"/>
      <c r="BI73" s="224"/>
      <c r="BJ73" s="224"/>
      <c r="BK73" s="224"/>
      <c r="BL73" s="224"/>
      <c r="BM73" s="224"/>
      <c r="BN73" s="224"/>
      <c r="BO73" s="224"/>
      <c r="BP73" s="224"/>
      <c r="BQ73" s="221">
        <v>67</v>
      </c>
      <c r="BR73" s="226"/>
      <c r="BS73" s="932"/>
      <c r="BT73" s="933"/>
      <c r="BU73" s="933"/>
      <c r="BV73" s="933"/>
      <c r="BW73" s="933"/>
      <c r="BX73" s="933"/>
      <c r="BY73" s="933"/>
      <c r="BZ73" s="933"/>
      <c r="CA73" s="933"/>
      <c r="CB73" s="933"/>
      <c r="CC73" s="933"/>
      <c r="CD73" s="933"/>
      <c r="CE73" s="933"/>
      <c r="CF73" s="933"/>
      <c r="CG73" s="942"/>
      <c r="CH73" s="943"/>
      <c r="CI73" s="944"/>
      <c r="CJ73" s="944"/>
      <c r="CK73" s="944"/>
      <c r="CL73" s="945"/>
      <c r="CM73" s="943"/>
      <c r="CN73" s="944"/>
      <c r="CO73" s="944"/>
      <c r="CP73" s="944"/>
      <c r="CQ73" s="945"/>
      <c r="CR73" s="943"/>
      <c r="CS73" s="944"/>
      <c r="CT73" s="944"/>
      <c r="CU73" s="944"/>
      <c r="CV73" s="945"/>
      <c r="CW73" s="943"/>
      <c r="CX73" s="944"/>
      <c r="CY73" s="944"/>
      <c r="CZ73" s="944"/>
      <c r="DA73" s="945"/>
      <c r="DB73" s="943"/>
      <c r="DC73" s="944"/>
      <c r="DD73" s="944"/>
      <c r="DE73" s="944"/>
      <c r="DF73" s="945"/>
      <c r="DG73" s="943"/>
      <c r="DH73" s="944"/>
      <c r="DI73" s="944"/>
      <c r="DJ73" s="944"/>
      <c r="DK73" s="945"/>
      <c r="DL73" s="943"/>
      <c r="DM73" s="944"/>
      <c r="DN73" s="944"/>
      <c r="DO73" s="944"/>
      <c r="DP73" s="945"/>
      <c r="DQ73" s="943"/>
      <c r="DR73" s="944"/>
      <c r="DS73" s="944"/>
      <c r="DT73" s="944"/>
      <c r="DU73" s="945"/>
      <c r="DV73" s="932"/>
      <c r="DW73" s="933"/>
      <c r="DX73" s="933"/>
      <c r="DY73" s="933"/>
      <c r="DZ73" s="934"/>
      <c r="EA73" s="212"/>
    </row>
    <row r="74" spans="1:131" ht="26.25" customHeight="1" x14ac:dyDescent="0.15">
      <c r="A74" s="221">
        <v>7</v>
      </c>
      <c r="B74" s="961" t="s">
        <v>555</v>
      </c>
      <c r="C74" s="962"/>
      <c r="D74" s="962"/>
      <c r="E74" s="962"/>
      <c r="F74" s="962"/>
      <c r="G74" s="962"/>
      <c r="H74" s="962"/>
      <c r="I74" s="962"/>
      <c r="J74" s="962"/>
      <c r="K74" s="962"/>
      <c r="L74" s="962"/>
      <c r="M74" s="962"/>
      <c r="N74" s="962"/>
      <c r="O74" s="962"/>
      <c r="P74" s="963"/>
      <c r="Q74" s="964">
        <v>354</v>
      </c>
      <c r="R74" s="958"/>
      <c r="S74" s="958"/>
      <c r="T74" s="958"/>
      <c r="U74" s="958"/>
      <c r="V74" s="958">
        <v>347</v>
      </c>
      <c r="W74" s="958"/>
      <c r="X74" s="958"/>
      <c r="Y74" s="958"/>
      <c r="Z74" s="958"/>
      <c r="AA74" s="958">
        <v>8</v>
      </c>
      <c r="AB74" s="958"/>
      <c r="AC74" s="958"/>
      <c r="AD74" s="958"/>
      <c r="AE74" s="958"/>
      <c r="AF74" s="958">
        <v>8</v>
      </c>
      <c r="AG74" s="958"/>
      <c r="AH74" s="958"/>
      <c r="AI74" s="958"/>
      <c r="AJ74" s="958"/>
      <c r="AK74" s="958">
        <v>18</v>
      </c>
      <c r="AL74" s="958"/>
      <c r="AM74" s="958"/>
      <c r="AN74" s="958"/>
      <c r="AO74" s="958"/>
      <c r="AP74" s="958" t="s">
        <v>563</v>
      </c>
      <c r="AQ74" s="958"/>
      <c r="AR74" s="958"/>
      <c r="AS74" s="958"/>
      <c r="AT74" s="958"/>
      <c r="AU74" s="958" t="s">
        <v>570</v>
      </c>
      <c r="AV74" s="958"/>
      <c r="AW74" s="958"/>
      <c r="AX74" s="958"/>
      <c r="AY74" s="958"/>
      <c r="AZ74" s="959"/>
      <c r="BA74" s="959"/>
      <c r="BB74" s="959"/>
      <c r="BC74" s="959"/>
      <c r="BD74" s="960"/>
      <c r="BE74" s="224"/>
      <c r="BF74" s="224"/>
      <c r="BG74" s="224"/>
      <c r="BH74" s="224"/>
      <c r="BI74" s="224"/>
      <c r="BJ74" s="224"/>
      <c r="BK74" s="224"/>
      <c r="BL74" s="224"/>
      <c r="BM74" s="224"/>
      <c r="BN74" s="224"/>
      <c r="BO74" s="224"/>
      <c r="BP74" s="224"/>
      <c r="BQ74" s="221">
        <v>68</v>
      </c>
      <c r="BR74" s="226"/>
      <c r="BS74" s="932"/>
      <c r="BT74" s="933"/>
      <c r="BU74" s="933"/>
      <c r="BV74" s="933"/>
      <c r="BW74" s="933"/>
      <c r="BX74" s="933"/>
      <c r="BY74" s="933"/>
      <c r="BZ74" s="933"/>
      <c r="CA74" s="933"/>
      <c r="CB74" s="933"/>
      <c r="CC74" s="933"/>
      <c r="CD74" s="933"/>
      <c r="CE74" s="933"/>
      <c r="CF74" s="933"/>
      <c r="CG74" s="942"/>
      <c r="CH74" s="943"/>
      <c r="CI74" s="944"/>
      <c r="CJ74" s="944"/>
      <c r="CK74" s="944"/>
      <c r="CL74" s="945"/>
      <c r="CM74" s="943"/>
      <c r="CN74" s="944"/>
      <c r="CO74" s="944"/>
      <c r="CP74" s="944"/>
      <c r="CQ74" s="945"/>
      <c r="CR74" s="943"/>
      <c r="CS74" s="944"/>
      <c r="CT74" s="944"/>
      <c r="CU74" s="944"/>
      <c r="CV74" s="945"/>
      <c r="CW74" s="943"/>
      <c r="CX74" s="944"/>
      <c r="CY74" s="944"/>
      <c r="CZ74" s="944"/>
      <c r="DA74" s="945"/>
      <c r="DB74" s="943"/>
      <c r="DC74" s="944"/>
      <c r="DD74" s="944"/>
      <c r="DE74" s="944"/>
      <c r="DF74" s="945"/>
      <c r="DG74" s="943"/>
      <c r="DH74" s="944"/>
      <c r="DI74" s="944"/>
      <c r="DJ74" s="944"/>
      <c r="DK74" s="945"/>
      <c r="DL74" s="943"/>
      <c r="DM74" s="944"/>
      <c r="DN74" s="944"/>
      <c r="DO74" s="944"/>
      <c r="DP74" s="945"/>
      <c r="DQ74" s="943"/>
      <c r="DR74" s="944"/>
      <c r="DS74" s="944"/>
      <c r="DT74" s="944"/>
      <c r="DU74" s="945"/>
      <c r="DV74" s="932"/>
      <c r="DW74" s="933"/>
      <c r="DX74" s="933"/>
      <c r="DY74" s="933"/>
      <c r="DZ74" s="934"/>
      <c r="EA74" s="212"/>
    </row>
    <row r="75" spans="1:131" ht="26.25" customHeight="1" x14ac:dyDescent="0.15">
      <c r="A75" s="221">
        <v>8</v>
      </c>
      <c r="B75" s="961" t="s">
        <v>556</v>
      </c>
      <c r="C75" s="962"/>
      <c r="D75" s="962"/>
      <c r="E75" s="962"/>
      <c r="F75" s="962"/>
      <c r="G75" s="962"/>
      <c r="H75" s="962"/>
      <c r="I75" s="962"/>
      <c r="J75" s="962"/>
      <c r="K75" s="962"/>
      <c r="L75" s="962"/>
      <c r="M75" s="962"/>
      <c r="N75" s="962"/>
      <c r="O75" s="962"/>
      <c r="P75" s="963"/>
      <c r="Q75" s="965">
        <v>656</v>
      </c>
      <c r="R75" s="966"/>
      <c r="S75" s="966"/>
      <c r="T75" s="966"/>
      <c r="U75" s="967"/>
      <c r="V75" s="968">
        <v>636</v>
      </c>
      <c r="W75" s="966"/>
      <c r="X75" s="966"/>
      <c r="Y75" s="966"/>
      <c r="Z75" s="967"/>
      <c r="AA75" s="968">
        <v>20</v>
      </c>
      <c r="AB75" s="966"/>
      <c r="AC75" s="966"/>
      <c r="AD75" s="966"/>
      <c r="AE75" s="967"/>
      <c r="AF75" s="968">
        <v>20</v>
      </c>
      <c r="AG75" s="966"/>
      <c r="AH75" s="966"/>
      <c r="AI75" s="966"/>
      <c r="AJ75" s="967"/>
      <c r="AK75" s="968">
        <v>16</v>
      </c>
      <c r="AL75" s="966"/>
      <c r="AM75" s="966"/>
      <c r="AN75" s="966"/>
      <c r="AO75" s="967"/>
      <c r="AP75" s="968">
        <v>608</v>
      </c>
      <c r="AQ75" s="966"/>
      <c r="AR75" s="966"/>
      <c r="AS75" s="966"/>
      <c r="AT75" s="967"/>
      <c r="AU75" s="968">
        <v>14</v>
      </c>
      <c r="AV75" s="966"/>
      <c r="AW75" s="966"/>
      <c r="AX75" s="966"/>
      <c r="AY75" s="967"/>
      <c r="AZ75" s="959"/>
      <c r="BA75" s="959"/>
      <c r="BB75" s="959"/>
      <c r="BC75" s="959"/>
      <c r="BD75" s="960"/>
      <c r="BE75" s="224"/>
      <c r="BF75" s="224"/>
      <c r="BG75" s="224"/>
      <c r="BH75" s="224"/>
      <c r="BI75" s="224"/>
      <c r="BJ75" s="224"/>
      <c r="BK75" s="224"/>
      <c r="BL75" s="224"/>
      <c r="BM75" s="224"/>
      <c r="BN75" s="224"/>
      <c r="BO75" s="224"/>
      <c r="BP75" s="224"/>
      <c r="BQ75" s="221">
        <v>69</v>
      </c>
      <c r="BR75" s="226"/>
      <c r="BS75" s="932"/>
      <c r="BT75" s="933"/>
      <c r="BU75" s="933"/>
      <c r="BV75" s="933"/>
      <c r="BW75" s="933"/>
      <c r="BX75" s="933"/>
      <c r="BY75" s="933"/>
      <c r="BZ75" s="933"/>
      <c r="CA75" s="933"/>
      <c r="CB75" s="933"/>
      <c r="CC75" s="933"/>
      <c r="CD75" s="933"/>
      <c r="CE75" s="933"/>
      <c r="CF75" s="933"/>
      <c r="CG75" s="942"/>
      <c r="CH75" s="943"/>
      <c r="CI75" s="944"/>
      <c r="CJ75" s="944"/>
      <c r="CK75" s="944"/>
      <c r="CL75" s="945"/>
      <c r="CM75" s="943"/>
      <c r="CN75" s="944"/>
      <c r="CO75" s="944"/>
      <c r="CP75" s="944"/>
      <c r="CQ75" s="945"/>
      <c r="CR75" s="943"/>
      <c r="CS75" s="944"/>
      <c r="CT75" s="944"/>
      <c r="CU75" s="944"/>
      <c r="CV75" s="945"/>
      <c r="CW75" s="943"/>
      <c r="CX75" s="944"/>
      <c r="CY75" s="944"/>
      <c r="CZ75" s="944"/>
      <c r="DA75" s="945"/>
      <c r="DB75" s="943"/>
      <c r="DC75" s="944"/>
      <c r="DD75" s="944"/>
      <c r="DE75" s="944"/>
      <c r="DF75" s="945"/>
      <c r="DG75" s="943"/>
      <c r="DH75" s="944"/>
      <c r="DI75" s="944"/>
      <c r="DJ75" s="944"/>
      <c r="DK75" s="945"/>
      <c r="DL75" s="943"/>
      <c r="DM75" s="944"/>
      <c r="DN75" s="944"/>
      <c r="DO75" s="944"/>
      <c r="DP75" s="945"/>
      <c r="DQ75" s="943"/>
      <c r="DR75" s="944"/>
      <c r="DS75" s="944"/>
      <c r="DT75" s="944"/>
      <c r="DU75" s="945"/>
      <c r="DV75" s="932"/>
      <c r="DW75" s="933"/>
      <c r="DX75" s="933"/>
      <c r="DY75" s="933"/>
      <c r="DZ75" s="934"/>
      <c r="EA75" s="212"/>
    </row>
    <row r="76" spans="1:131" ht="26.25" customHeight="1" x14ac:dyDescent="0.15">
      <c r="A76" s="221">
        <v>9</v>
      </c>
      <c r="B76" s="961" t="s">
        <v>557</v>
      </c>
      <c r="C76" s="962"/>
      <c r="D76" s="962"/>
      <c r="E76" s="962"/>
      <c r="F76" s="962"/>
      <c r="G76" s="962"/>
      <c r="H76" s="962"/>
      <c r="I76" s="962"/>
      <c r="J76" s="962"/>
      <c r="K76" s="962"/>
      <c r="L76" s="962"/>
      <c r="M76" s="962"/>
      <c r="N76" s="962"/>
      <c r="O76" s="962"/>
      <c r="P76" s="963"/>
      <c r="Q76" s="965">
        <v>1087</v>
      </c>
      <c r="R76" s="966"/>
      <c r="S76" s="966"/>
      <c r="T76" s="966"/>
      <c r="U76" s="967"/>
      <c r="V76" s="968">
        <v>1047</v>
      </c>
      <c r="W76" s="966"/>
      <c r="X76" s="966"/>
      <c r="Y76" s="966"/>
      <c r="Z76" s="967"/>
      <c r="AA76" s="968">
        <v>40</v>
      </c>
      <c r="AB76" s="966"/>
      <c r="AC76" s="966"/>
      <c r="AD76" s="966"/>
      <c r="AE76" s="967"/>
      <c r="AF76" s="968">
        <v>40</v>
      </c>
      <c r="AG76" s="966"/>
      <c r="AH76" s="966"/>
      <c r="AI76" s="966"/>
      <c r="AJ76" s="967"/>
      <c r="AK76" s="968">
        <v>58</v>
      </c>
      <c r="AL76" s="966"/>
      <c r="AM76" s="966"/>
      <c r="AN76" s="966"/>
      <c r="AO76" s="967"/>
      <c r="AP76" s="968" t="s">
        <v>563</v>
      </c>
      <c r="AQ76" s="966"/>
      <c r="AR76" s="966"/>
      <c r="AS76" s="966"/>
      <c r="AT76" s="967"/>
      <c r="AU76" s="968" t="s">
        <v>573</v>
      </c>
      <c r="AV76" s="966"/>
      <c r="AW76" s="966"/>
      <c r="AX76" s="966"/>
      <c r="AY76" s="967"/>
      <c r="AZ76" s="959"/>
      <c r="BA76" s="959"/>
      <c r="BB76" s="959"/>
      <c r="BC76" s="959"/>
      <c r="BD76" s="960"/>
      <c r="BE76" s="224"/>
      <c r="BF76" s="224"/>
      <c r="BG76" s="224"/>
      <c r="BH76" s="224"/>
      <c r="BI76" s="224"/>
      <c r="BJ76" s="224"/>
      <c r="BK76" s="224"/>
      <c r="BL76" s="224"/>
      <c r="BM76" s="224"/>
      <c r="BN76" s="224"/>
      <c r="BO76" s="224"/>
      <c r="BP76" s="224"/>
      <c r="BQ76" s="221">
        <v>70</v>
      </c>
      <c r="BR76" s="226"/>
      <c r="BS76" s="932"/>
      <c r="BT76" s="933"/>
      <c r="BU76" s="933"/>
      <c r="BV76" s="933"/>
      <c r="BW76" s="933"/>
      <c r="BX76" s="933"/>
      <c r="BY76" s="933"/>
      <c r="BZ76" s="933"/>
      <c r="CA76" s="933"/>
      <c r="CB76" s="933"/>
      <c r="CC76" s="933"/>
      <c r="CD76" s="933"/>
      <c r="CE76" s="933"/>
      <c r="CF76" s="933"/>
      <c r="CG76" s="942"/>
      <c r="CH76" s="943"/>
      <c r="CI76" s="944"/>
      <c r="CJ76" s="944"/>
      <c r="CK76" s="944"/>
      <c r="CL76" s="945"/>
      <c r="CM76" s="943"/>
      <c r="CN76" s="944"/>
      <c r="CO76" s="944"/>
      <c r="CP76" s="944"/>
      <c r="CQ76" s="945"/>
      <c r="CR76" s="943"/>
      <c r="CS76" s="944"/>
      <c r="CT76" s="944"/>
      <c r="CU76" s="944"/>
      <c r="CV76" s="945"/>
      <c r="CW76" s="943"/>
      <c r="CX76" s="944"/>
      <c r="CY76" s="944"/>
      <c r="CZ76" s="944"/>
      <c r="DA76" s="945"/>
      <c r="DB76" s="943"/>
      <c r="DC76" s="944"/>
      <c r="DD76" s="944"/>
      <c r="DE76" s="944"/>
      <c r="DF76" s="945"/>
      <c r="DG76" s="943"/>
      <c r="DH76" s="944"/>
      <c r="DI76" s="944"/>
      <c r="DJ76" s="944"/>
      <c r="DK76" s="945"/>
      <c r="DL76" s="943"/>
      <c r="DM76" s="944"/>
      <c r="DN76" s="944"/>
      <c r="DO76" s="944"/>
      <c r="DP76" s="945"/>
      <c r="DQ76" s="943"/>
      <c r="DR76" s="944"/>
      <c r="DS76" s="944"/>
      <c r="DT76" s="944"/>
      <c r="DU76" s="945"/>
      <c r="DV76" s="932"/>
      <c r="DW76" s="933"/>
      <c r="DX76" s="933"/>
      <c r="DY76" s="933"/>
      <c r="DZ76" s="934"/>
      <c r="EA76" s="212"/>
    </row>
    <row r="77" spans="1:131" ht="26.25" customHeight="1" x14ac:dyDescent="0.15">
      <c r="A77" s="221">
        <v>10</v>
      </c>
      <c r="B77" s="961" t="s">
        <v>558</v>
      </c>
      <c r="C77" s="962"/>
      <c r="D77" s="962"/>
      <c r="E77" s="962"/>
      <c r="F77" s="962"/>
      <c r="G77" s="962"/>
      <c r="H77" s="962"/>
      <c r="I77" s="962"/>
      <c r="J77" s="962"/>
      <c r="K77" s="962"/>
      <c r="L77" s="962"/>
      <c r="M77" s="962"/>
      <c r="N77" s="962"/>
      <c r="O77" s="962"/>
      <c r="P77" s="963"/>
      <c r="Q77" s="965">
        <v>9</v>
      </c>
      <c r="R77" s="966"/>
      <c r="S77" s="966"/>
      <c r="T77" s="966"/>
      <c r="U77" s="967"/>
      <c r="V77" s="968">
        <v>7</v>
      </c>
      <c r="W77" s="966"/>
      <c r="X77" s="966"/>
      <c r="Y77" s="966"/>
      <c r="Z77" s="967"/>
      <c r="AA77" s="968">
        <v>2</v>
      </c>
      <c r="AB77" s="966"/>
      <c r="AC77" s="966"/>
      <c r="AD77" s="966"/>
      <c r="AE77" s="967"/>
      <c r="AF77" s="968">
        <v>2</v>
      </c>
      <c r="AG77" s="966"/>
      <c r="AH77" s="966"/>
      <c r="AI77" s="966"/>
      <c r="AJ77" s="967"/>
      <c r="AK77" s="968" t="s">
        <v>563</v>
      </c>
      <c r="AL77" s="966"/>
      <c r="AM77" s="966"/>
      <c r="AN77" s="966"/>
      <c r="AO77" s="967"/>
      <c r="AP77" s="968" t="s">
        <v>563</v>
      </c>
      <c r="AQ77" s="966"/>
      <c r="AR77" s="966"/>
      <c r="AS77" s="966"/>
      <c r="AT77" s="967"/>
      <c r="AU77" s="968" t="s">
        <v>574</v>
      </c>
      <c r="AV77" s="966"/>
      <c r="AW77" s="966"/>
      <c r="AX77" s="966"/>
      <c r="AY77" s="967"/>
      <c r="AZ77" s="959"/>
      <c r="BA77" s="959"/>
      <c r="BB77" s="959"/>
      <c r="BC77" s="959"/>
      <c r="BD77" s="960"/>
      <c r="BE77" s="224"/>
      <c r="BF77" s="224"/>
      <c r="BG77" s="224"/>
      <c r="BH77" s="224"/>
      <c r="BI77" s="224"/>
      <c r="BJ77" s="224"/>
      <c r="BK77" s="224"/>
      <c r="BL77" s="224"/>
      <c r="BM77" s="224"/>
      <c r="BN77" s="224"/>
      <c r="BO77" s="224"/>
      <c r="BP77" s="224"/>
      <c r="BQ77" s="221">
        <v>71</v>
      </c>
      <c r="BR77" s="226"/>
      <c r="BS77" s="932"/>
      <c r="BT77" s="933"/>
      <c r="BU77" s="933"/>
      <c r="BV77" s="933"/>
      <c r="BW77" s="933"/>
      <c r="BX77" s="933"/>
      <c r="BY77" s="933"/>
      <c r="BZ77" s="933"/>
      <c r="CA77" s="933"/>
      <c r="CB77" s="933"/>
      <c r="CC77" s="933"/>
      <c r="CD77" s="933"/>
      <c r="CE77" s="933"/>
      <c r="CF77" s="933"/>
      <c r="CG77" s="942"/>
      <c r="CH77" s="943"/>
      <c r="CI77" s="944"/>
      <c r="CJ77" s="944"/>
      <c r="CK77" s="944"/>
      <c r="CL77" s="945"/>
      <c r="CM77" s="943"/>
      <c r="CN77" s="944"/>
      <c r="CO77" s="944"/>
      <c r="CP77" s="944"/>
      <c r="CQ77" s="945"/>
      <c r="CR77" s="943"/>
      <c r="CS77" s="944"/>
      <c r="CT77" s="944"/>
      <c r="CU77" s="944"/>
      <c r="CV77" s="945"/>
      <c r="CW77" s="943"/>
      <c r="CX77" s="944"/>
      <c r="CY77" s="944"/>
      <c r="CZ77" s="944"/>
      <c r="DA77" s="945"/>
      <c r="DB77" s="943"/>
      <c r="DC77" s="944"/>
      <c r="DD77" s="944"/>
      <c r="DE77" s="944"/>
      <c r="DF77" s="945"/>
      <c r="DG77" s="943"/>
      <c r="DH77" s="944"/>
      <c r="DI77" s="944"/>
      <c r="DJ77" s="944"/>
      <c r="DK77" s="945"/>
      <c r="DL77" s="943"/>
      <c r="DM77" s="944"/>
      <c r="DN77" s="944"/>
      <c r="DO77" s="944"/>
      <c r="DP77" s="945"/>
      <c r="DQ77" s="943"/>
      <c r="DR77" s="944"/>
      <c r="DS77" s="944"/>
      <c r="DT77" s="944"/>
      <c r="DU77" s="945"/>
      <c r="DV77" s="932"/>
      <c r="DW77" s="933"/>
      <c r="DX77" s="933"/>
      <c r="DY77" s="933"/>
      <c r="DZ77" s="934"/>
      <c r="EA77" s="212"/>
    </row>
    <row r="78" spans="1:131" ht="26.25" customHeight="1" x14ac:dyDescent="0.15">
      <c r="A78" s="221">
        <v>11</v>
      </c>
      <c r="B78" s="961" t="s">
        <v>559</v>
      </c>
      <c r="C78" s="962"/>
      <c r="D78" s="962"/>
      <c r="E78" s="962"/>
      <c r="F78" s="962"/>
      <c r="G78" s="962"/>
      <c r="H78" s="962"/>
      <c r="I78" s="962"/>
      <c r="J78" s="962"/>
      <c r="K78" s="962"/>
      <c r="L78" s="962"/>
      <c r="M78" s="962"/>
      <c r="N78" s="962"/>
      <c r="O78" s="962"/>
      <c r="P78" s="963"/>
      <c r="Q78" s="964">
        <v>8</v>
      </c>
      <c r="R78" s="958"/>
      <c r="S78" s="958"/>
      <c r="T78" s="958"/>
      <c r="U78" s="958"/>
      <c r="V78" s="958">
        <v>6</v>
      </c>
      <c r="W78" s="958"/>
      <c r="X78" s="958"/>
      <c r="Y78" s="958"/>
      <c r="Z78" s="958"/>
      <c r="AA78" s="958">
        <v>2</v>
      </c>
      <c r="AB78" s="958"/>
      <c r="AC78" s="958"/>
      <c r="AD78" s="958"/>
      <c r="AE78" s="958"/>
      <c r="AF78" s="958">
        <v>2</v>
      </c>
      <c r="AG78" s="958"/>
      <c r="AH78" s="958"/>
      <c r="AI78" s="958"/>
      <c r="AJ78" s="958"/>
      <c r="AK78" s="958" t="s">
        <v>563</v>
      </c>
      <c r="AL78" s="958"/>
      <c r="AM78" s="958"/>
      <c r="AN78" s="958"/>
      <c r="AO78" s="958"/>
      <c r="AP78" s="958" t="s">
        <v>563</v>
      </c>
      <c r="AQ78" s="958"/>
      <c r="AR78" s="958"/>
      <c r="AS78" s="958"/>
      <c r="AT78" s="958"/>
      <c r="AU78" s="958" t="s">
        <v>573</v>
      </c>
      <c r="AV78" s="958"/>
      <c r="AW78" s="958"/>
      <c r="AX78" s="958"/>
      <c r="AY78" s="958"/>
      <c r="AZ78" s="959"/>
      <c r="BA78" s="959"/>
      <c r="BB78" s="959"/>
      <c r="BC78" s="959"/>
      <c r="BD78" s="960"/>
      <c r="BE78" s="224"/>
      <c r="BF78" s="224"/>
      <c r="BG78" s="224"/>
      <c r="BH78" s="224"/>
      <c r="BI78" s="224"/>
      <c r="BJ78" s="212"/>
      <c r="BK78" s="212"/>
      <c r="BL78" s="212"/>
      <c r="BM78" s="212"/>
      <c r="BN78" s="212"/>
      <c r="BO78" s="224"/>
      <c r="BP78" s="224"/>
      <c r="BQ78" s="221">
        <v>72</v>
      </c>
      <c r="BR78" s="226"/>
      <c r="BS78" s="932"/>
      <c r="BT78" s="933"/>
      <c r="BU78" s="933"/>
      <c r="BV78" s="933"/>
      <c r="BW78" s="933"/>
      <c r="BX78" s="933"/>
      <c r="BY78" s="933"/>
      <c r="BZ78" s="933"/>
      <c r="CA78" s="933"/>
      <c r="CB78" s="933"/>
      <c r="CC78" s="933"/>
      <c r="CD78" s="933"/>
      <c r="CE78" s="933"/>
      <c r="CF78" s="933"/>
      <c r="CG78" s="942"/>
      <c r="CH78" s="943"/>
      <c r="CI78" s="944"/>
      <c r="CJ78" s="944"/>
      <c r="CK78" s="944"/>
      <c r="CL78" s="945"/>
      <c r="CM78" s="943"/>
      <c r="CN78" s="944"/>
      <c r="CO78" s="944"/>
      <c r="CP78" s="944"/>
      <c r="CQ78" s="945"/>
      <c r="CR78" s="943"/>
      <c r="CS78" s="944"/>
      <c r="CT78" s="944"/>
      <c r="CU78" s="944"/>
      <c r="CV78" s="945"/>
      <c r="CW78" s="943"/>
      <c r="CX78" s="944"/>
      <c r="CY78" s="944"/>
      <c r="CZ78" s="944"/>
      <c r="DA78" s="945"/>
      <c r="DB78" s="943"/>
      <c r="DC78" s="944"/>
      <c r="DD78" s="944"/>
      <c r="DE78" s="944"/>
      <c r="DF78" s="945"/>
      <c r="DG78" s="943"/>
      <c r="DH78" s="944"/>
      <c r="DI78" s="944"/>
      <c r="DJ78" s="944"/>
      <c r="DK78" s="945"/>
      <c r="DL78" s="943"/>
      <c r="DM78" s="944"/>
      <c r="DN78" s="944"/>
      <c r="DO78" s="944"/>
      <c r="DP78" s="945"/>
      <c r="DQ78" s="943"/>
      <c r="DR78" s="944"/>
      <c r="DS78" s="944"/>
      <c r="DT78" s="944"/>
      <c r="DU78" s="945"/>
      <c r="DV78" s="932"/>
      <c r="DW78" s="933"/>
      <c r="DX78" s="933"/>
      <c r="DY78" s="933"/>
      <c r="DZ78" s="934"/>
      <c r="EA78" s="212"/>
    </row>
    <row r="79" spans="1:131" ht="26.25" customHeight="1" x14ac:dyDescent="0.15">
      <c r="A79" s="221">
        <v>12</v>
      </c>
      <c r="B79" s="961" t="s">
        <v>560</v>
      </c>
      <c r="C79" s="962"/>
      <c r="D79" s="962"/>
      <c r="E79" s="962"/>
      <c r="F79" s="962"/>
      <c r="G79" s="962"/>
      <c r="H79" s="962"/>
      <c r="I79" s="962"/>
      <c r="J79" s="962"/>
      <c r="K79" s="962"/>
      <c r="L79" s="962"/>
      <c r="M79" s="962"/>
      <c r="N79" s="962"/>
      <c r="O79" s="962"/>
      <c r="P79" s="963"/>
      <c r="Q79" s="964">
        <v>0.6</v>
      </c>
      <c r="R79" s="958"/>
      <c r="S79" s="958"/>
      <c r="T79" s="958"/>
      <c r="U79" s="958"/>
      <c r="V79" s="958">
        <v>0.3</v>
      </c>
      <c r="W79" s="958"/>
      <c r="X79" s="958"/>
      <c r="Y79" s="958"/>
      <c r="Z79" s="958"/>
      <c r="AA79" s="958">
        <v>0.3</v>
      </c>
      <c r="AB79" s="958"/>
      <c r="AC79" s="958"/>
      <c r="AD79" s="958"/>
      <c r="AE79" s="958"/>
      <c r="AF79" s="958">
        <v>0.3</v>
      </c>
      <c r="AG79" s="958"/>
      <c r="AH79" s="958"/>
      <c r="AI79" s="958"/>
      <c r="AJ79" s="958"/>
      <c r="AK79" s="958" t="s">
        <v>563</v>
      </c>
      <c r="AL79" s="958"/>
      <c r="AM79" s="958"/>
      <c r="AN79" s="958"/>
      <c r="AO79" s="958"/>
      <c r="AP79" s="958" t="s">
        <v>563</v>
      </c>
      <c r="AQ79" s="958"/>
      <c r="AR79" s="958"/>
      <c r="AS79" s="958"/>
      <c r="AT79" s="958"/>
      <c r="AU79" s="958" t="s">
        <v>570</v>
      </c>
      <c r="AV79" s="958"/>
      <c r="AW79" s="958"/>
      <c r="AX79" s="958"/>
      <c r="AY79" s="958"/>
      <c r="AZ79" s="959"/>
      <c r="BA79" s="959"/>
      <c r="BB79" s="959"/>
      <c r="BC79" s="959"/>
      <c r="BD79" s="960"/>
      <c r="BE79" s="224"/>
      <c r="BF79" s="224"/>
      <c r="BG79" s="224"/>
      <c r="BH79" s="224"/>
      <c r="BI79" s="224"/>
      <c r="BJ79" s="212"/>
      <c r="BK79" s="212"/>
      <c r="BL79" s="212"/>
      <c r="BM79" s="212"/>
      <c r="BN79" s="212"/>
      <c r="BO79" s="224"/>
      <c r="BP79" s="224"/>
      <c r="BQ79" s="221">
        <v>73</v>
      </c>
      <c r="BR79" s="226"/>
      <c r="BS79" s="932"/>
      <c r="BT79" s="933"/>
      <c r="BU79" s="933"/>
      <c r="BV79" s="933"/>
      <c r="BW79" s="933"/>
      <c r="BX79" s="933"/>
      <c r="BY79" s="933"/>
      <c r="BZ79" s="933"/>
      <c r="CA79" s="933"/>
      <c r="CB79" s="933"/>
      <c r="CC79" s="933"/>
      <c r="CD79" s="933"/>
      <c r="CE79" s="933"/>
      <c r="CF79" s="933"/>
      <c r="CG79" s="942"/>
      <c r="CH79" s="943"/>
      <c r="CI79" s="944"/>
      <c r="CJ79" s="944"/>
      <c r="CK79" s="944"/>
      <c r="CL79" s="945"/>
      <c r="CM79" s="943"/>
      <c r="CN79" s="944"/>
      <c r="CO79" s="944"/>
      <c r="CP79" s="944"/>
      <c r="CQ79" s="945"/>
      <c r="CR79" s="943"/>
      <c r="CS79" s="944"/>
      <c r="CT79" s="944"/>
      <c r="CU79" s="944"/>
      <c r="CV79" s="945"/>
      <c r="CW79" s="943"/>
      <c r="CX79" s="944"/>
      <c r="CY79" s="944"/>
      <c r="CZ79" s="944"/>
      <c r="DA79" s="945"/>
      <c r="DB79" s="943"/>
      <c r="DC79" s="944"/>
      <c r="DD79" s="944"/>
      <c r="DE79" s="944"/>
      <c r="DF79" s="945"/>
      <c r="DG79" s="943"/>
      <c r="DH79" s="944"/>
      <c r="DI79" s="944"/>
      <c r="DJ79" s="944"/>
      <c r="DK79" s="945"/>
      <c r="DL79" s="943"/>
      <c r="DM79" s="944"/>
      <c r="DN79" s="944"/>
      <c r="DO79" s="944"/>
      <c r="DP79" s="945"/>
      <c r="DQ79" s="943"/>
      <c r="DR79" s="944"/>
      <c r="DS79" s="944"/>
      <c r="DT79" s="944"/>
      <c r="DU79" s="945"/>
      <c r="DV79" s="932"/>
      <c r="DW79" s="933"/>
      <c r="DX79" s="933"/>
      <c r="DY79" s="933"/>
      <c r="DZ79" s="934"/>
      <c r="EA79" s="212"/>
    </row>
    <row r="80" spans="1:131" ht="26.25" customHeight="1" x14ac:dyDescent="0.15">
      <c r="A80" s="221">
        <v>13</v>
      </c>
      <c r="B80" s="961" t="s">
        <v>561</v>
      </c>
      <c r="C80" s="962"/>
      <c r="D80" s="962"/>
      <c r="E80" s="962"/>
      <c r="F80" s="962"/>
      <c r="G80" s="962"/>
      <c r="H80" s="962"/>
      <c r="I80" s="962"/>
      <c r="J80" s="962"/>
      <c r="K80" s="962"/>
      <c r="L80" s="962"/>
      <c r="M80" s="962"/>
      <c r="N80" s="962"/>
      <c r="O80" s="962"/>
      <c r="P80" s="963"/>
      <c r="Q80" s="964">
        <v>21549</v>
      </c>
      <c r="R80" s="958"/>
      <c r="S80" s="958"/>
      <c r="T80" s="958"/>
      <c r="U80" s="958"/>
      <c r="V80" s="958">
        <v>21154</v>
      </c>
      <c r="W80" s="958"/>
      <c r="X80" s="958"/>
      <c r="Y80" s="958"/>
      <c r="Z80" s="958"/>
      <c r="AA80" s="958">
        <v>395</v>
      </c>
      <c r="AB80" s="958"/>
      <c r="AC80" s="958"/>
      <c r="AD80" s="958"/>
      <c r="AE80" s="958"/>
      <c r="AF80" s="958">
        <v>28145</v>
      </c>
      <c r="AG80" s="958"/>
      <c r="AH80" s="958"/>
      <c r="AI80" s="958"/>
      <c r="AJ80" s="958"/>
      <c r="AK80" s="958" t="s">
        <v>487</v>
      </c>
      <c r="AL80" s="958"/>
      <c r="AM80" s="958"/>
      <c r="AN80" s="958"/>
      <c r="AO80" s="958"/>
      <c r="AP80" s="958">
        <v>52844</v>
      </c>
      <c r="AQ80" s="958"/>
      <c r="AR80" s="958"/>
      <c r="AS80" s="958"/>
      <c r="AT80" s="958"/>
      <c r="AU80" s="958" t="s">
        <v>570</v>
      </c>
      <c r="AV80" s="958"/>
      <c r="AW80" s="958"/>
      <c r="AX80" s="958"/>
      <c r="AY80" s="958"/>
      <c r="AZ80" s="959" t="s">
        <v>575</v>
      </c>
      <c r="BA80" s="959"/>
      <c r="BB80" s="959"/>
      <c r="BC80" s="959"/>
      <c r="BD80" s="960"/>
      <c r="BE80" s="224"/>
      <c r="BF80" s="224"/>
      <c r="BG80" s="224"/>
      <c r="BH80" s="224"/>
      <c r="BI80" s="224"/>
      <c r="BJ80" s="224"/>
      <c r="BK80" s="224"/>
      <c r="BL80" s="224"/>
      <c r="BM80" s="224"/>
      <c r="BN80" s="224"/>
      <c r="BO80" s="224"/>
      <c r="BP80" s="224"/>
      <c r="BQ80" s="221">
        <v>74</v>
      </c>
      <c r="BR80" s="226"/>
      <c r="BS80" s="932"/>
      <c r="BT80" s="933"/>
      <c r="BU80" s="933"/>
      <c r="BV80" s="933"/>
      <c r="BW80" s="933"/>
      <c r="BX80" s="933"/>
      <c r="BY80" s="933"/>
      <c r="BZ80" s="933"/>
      <c r="CA80" s="933"/>
      <c r="CB80" s="933"/>
      <c r="CC80" s="933"/>
      <c r="CD80" s="933"/>
      <c r="CE80" s="933"/>
      <c r="CF80" s="933"/>
      <c r="CG80" s="942"/>
      <c r="CH80" s="943"/>
      <c r="CI80" s="944"/>
      <c r="CJ80" s="944"/>
      <c r="CK80" s="944"/>
      <c r="CL80" s="945"/>
      <c r="CM80" s="943"/>
      <c r="CN80" s="944"/>
      <c r="CO80" s="944"/>
      <c r="CP80" s="944"/>
      <c r="CQ80" s="945"/>
      <c r="CR80" s="943"/>
      <c r="CS80" s="944"/>
      <c r="CT80" s="944"/>
      <c r="CU80" s="944"/>
      <c r="CV80" s="945"/>
      <c r="CW80" s="943"/>
      <c r="CX80" s="944"/>
      <c r="CY80" s="944"/>
      <c r="CZ80" s="944"/>
      <c r="DA80" s="945"/>
      <c r="DB80" s="943"/>
      <c r="DC80" s="944"/>
      <c r="DD80" s="944"/>
      <c r="DE80" s="944"/>
      <c r="DF80" s="945"/>
      <c r="DG80" s="943"/>
      <c r="DH80" s="944"/>
      <c r="DI80" s="944"/>
      <c r="DJ80" s="944"/>
      <c r="DK80" s="945"/>
      <c r="DL80" s="943"/>
      <c r="DM80" s="944"/>
      <c r="DN80" s="944"/>
      <c r="DO80" s="944"/>
      <c r="DP80" s="945"/>
      <c r="DQ80" s="943"/>
      <c r="DR80" s="944"/>
      <c r="DS80" s="944"/>
      <c r="DT80" s="944"/>
      <c r="DU80" s="945"/>
      <c r="DV80" s="932"/>
      <c r="DW80" s="933"/>
      <c r="DX80" s="933"/>
      <c r="DY80" s="933"/>
      <c r="DZ80" s="934"/>
      <c r="EA80" s="212"/>
    </row>
    <row r="81" spans="1:131" ht="26.25" customHeight="1" x14ac:dyDescent="0.15">
      <c r="A81" s="221">
        <v>14</v>
      </c>
      <c r="B81" s="961" t="s">
        <v>562</v>
      </c>
      <c r="C81" s="962"/>
      <c r="D81" s="962"/>
      <c r="E81" s="962"/>
      <c r="F81" s="962"/>
      <c r="G81" s="962"/>
      <c r="H81" s="962"/>
      <c r="I81" s="962"/>
      <c r="J81" s="962"/>
      <c r="K81" s="962"/>
      <c r="L81" s="962"/>
      <c r="M81" s="962"/>
      <c r="N81" s="962"/>
      <c r="O81" s="962"/>
      <c r="P81" s="963"/>
      <c r="Q81" s="964">
        <v>736</v>
      </c>
      <c r="R81" s="958"/>
      <c r="S81" s="958"/>
      <c r="T81" s="958"/>
      <c r="U81" s="958"/>
      <c r="V81" s="958">
        <v>587</v>
      </c>
      <c r="W81" s="958"/>
      <c r="X81" s="958"/>
      <c r="Y81" s="958"/>
      <c r="Z81" s="958"/>
      <c r="AA81" s="958">
        <v>149</v>
      </c>
      <c r="AB81" s="958"/>
      <c r="AC81" s="958"/>
      <c r="AD81" s="958"/>
      <c r="AE81" s="958"/>
      <c r="AF81" s="958">
        <v>2079</v>
      </c>
      <c r="AG81" s="958"/>
      <c r="AH81" s="958"/>
      <c r="AI81" s="958"/>
      <c r="AJ81" s="958"/>
      <c r="AK81" s="958" t="s">
        <v>487</v>
      </c>
      <c r="AL81" s="958"/>
      <c r="AM81" s="958"/>
      <c r="AN81" s="958"/>
      <c r="AO81" s="958"/>
      <c r="AP81" s="958">
        <v>1074</v>
      </c>
      <c r="AQ81" s="958"/>
      <c r="AR81" s="958"/>
      <c r="AS81" s="958"/>
      <c r="AT81" s="958"/>
      <c r="AU81" s="958" t="s">
        <v>571</v>
      </c>
      <c r="AV81" s="958"/>
      <c r="AW81" s="958"/>
      <c r="AX81" s="958"/>
      <c r="AY81" s="958"/>
      <c r="AZ81" s="959" t="s">
        <v>575</v>
      </c>
      <c r="BA81" s="959"/>
      <c r="BB81" s="959"/>
      <c r="BC81" s="959"/>
      <c r="BD81" s="960"/>
      <c r="BE81" s="224"/>
      <c r="BF81" s="224"/>
      <c r="BG81" s="224"/>
      <c r="BH81" s="224"/>
      <c r="BI81" s="224"/>
      <c r="BJ81" s="224"/>
      <c r="BK81" s="224"/>
      <c r="BL81" s="224"/>
      <c r="BM81" s="224"/>
      <c r="BN81" s="224"/>
      <c r="BO81" s="224"/>
      <c r="BP81" s="224"/>
      <c r="BQ81" s="221">
        <v>75</v>
      </c>
      <c r="BR81" s="226"/>
      <c r="BS81" s="932"/>
      <c r="BT81" s="933"/>
      <c r="BU81" s="933"/>
      <c r="BV81" s="933"/>
      <c r="BW81" s="933"/>
      <c r="BX81" s="933"/>
      <c r="BY81" s="933"/>
      <c r="BZ81" s="933"/>
      <c r="CA81" s="933"/>
      <c r="CB81" s="933"/>
      <c r="CC81" s="933"/>
      <c r="CD81" s="933"/>
      <c r="CE81" s="933"/>
      <c r="CF81" s="933"/>
      <c r="CG81" s="942"/>
      <c r="CH81" s="943"/>
      <c r="CI81" s="944"/>
      <c r="CJ81" s="944"/>
      <c r="CK81" s="944"/>
      <c r="CL81" s="945"/>
      <c r="CM81" s="943"/>
      <c r="CN81" s="944"/>
      <c r="CO81" s="944"/>
      <c r="CP81" s="944"/>
      <c r="CQ81" s="945"/>
      <c r="CR81" s="943"/>
      <c r="CS81" s="944"/>
      <c r="CT81" s="944"/>
      <c r="CU81" s="944"/>
      <c r="CV81" s="945"/>
      <c r="CW81" s="943"/>
      <c r="CX81" s="944"/>
      <c r="CY81" s="944"/>
      <c r="CZ81" s="944"/>
      <c r="DA81" s="945"/>
      <c r="DB81" s="943"/>
      <c r="DC81" s="944"/>
      <c r="DD81" s="944"/>
      <c r="DE81" s="944"/>
      <c r="DF81" s="945"/>
      <c r="DG81" s="943"/>
      <c r="DH81" s="944"/>
      <c r="DI81" s="944"/>
      <c r="DJ81" s="944"/>
      <c r="DK81" s="945"/>
      <c r="DL81" s="943"/>
      <c r="DM81" s="944"/>
      <c r="DN81" s="944"/>
      <c r="DO81" s="944"/>
      <c r="DP81" s="945"/>
      <c r="DQ81" s="943"/>
      <c r="DR81" s="944"/>
      <c r="DS81" s="944"/>
      <c r="DT81" s="944"/>
      <c r="DU81" s="945"/>
      <c r="DV81" s="932"/>
      <c r="DW81" s="933"/>
      <c r="DX81" s="933"/>
      <c r="DY81" s="933"/>
      <c r="DZ81" s="934"/>
      <c r="EA81" s="212"/>
    </row>
    <row r="82" spans="1:131" ht="26.25" customHeight="1" x14ac:dyDescent="0.15">
      <c r="A82" s="221">
        <v>15</v>
      </c>
      <c r="B82" s="961"/>
      <c r="C82" s="962"/>
      <c r="D82" s="962"/>
      <c r="E82" s="962"/>
      <c r="F82" s="962"/>
      <c r="G82" s="962"/>
      <c r="H82" s="962"/>
      <c r="I82" s="962"/>
      <c r="J82" s="962"/>
      <c r="K82" s="962"/>
      <c r="L82" s="962"/>
      <c r="M82" s="962"/>
      <c r="N82" s="962"/>
      <c r="O82" s="962"/>
      <c r="P82" s="963"/>
      <c r="Q82" s="964"/>
      <c r="R82" s="958"/>
      <c r="S82" s="958"/>
      <c r="T82" s="958"/>
      <c r="U82" s="958"/>
      <c r="V82" s="958"/>
      <c r="W82" s="958"/>
      <c r="X82" s="958"/>
      <c r="Y82" s="958"/>
      <c r="Z82" s="958"/>
      <c r="AA82" s="958"/>
      <c r="AB82" s="958"/>
      <c r="AC82" s="958"/>
      <c r="AD82" s="958"/>
      <c r="AE82" s="958"/>
      <c r="AF82" s="958"/>
      <c r="AG82" s="958"/>
      <c r="AH82" s="958"/>
      <c r="AI82" s="958"/>
      <c r="AJ82" s="958"/>
      <c r="AK82" s="958"/>
      <c r="AL82" s="958"/>
      <c r="AM82" s="958"/>
      <c r="AN82" s="958"/>
      <c r="AO82" s="958"/>
      <c r="AP82" s="958"/>
      <c r="AQ82" s="958"/>
      <c r="AR82" s="958"/>
      <c r="AS82" s="958"/>
      <c r="AT82" s="958"/>
      <c r="AU82" s="958"/>
      <c r="AV82" s="958"/>
      <c r="AW82" s="958"/>
      <c r="AX82" s="958"/>
      <c r="AY82" s="958"/>
      <c r="AZ82" s="959"/>
      <c r="BA82" s="959"/>
      <c r="BB82" s="959"/>
      <c r="BC82" s="959"/>
      <c r="BD82" s="960"/>
      <c r="BE82" s="224"/>
      <c r="BF82" s="224"/>
      <c r="BG82" s="224"/>
      <c r="BH82" s="224"/>
      <c r="BI82" s="224"/>
      <c r="BJ82" s="224"/>
      <c r="BK82" s="224"/>
      <c r="BL82" s="224"/>
      <c r="BM82" s="224"/>
      <c r="BN82" s="224"/>
      <c r="BO82" s="224"/>
      <c r="BP82" s="224"/>
      <c r="BQ82" s="221">
        <v>76</v>
      </c>
      <c r="BR82" s="226"/>
      <c r="BS82" s="932"/>
      <c r="BT82" s="933"/>
      <c r="BU82" s="933"/>
      <c r="BV82" s="933"/>
      <c r="BW82" s="933"/>
      <c r="BX82" s="933"/>
      <c r="BY82" s="933"/>
      <c r="BZ82" s="933"/>
      <c r="CA82" s="933"/>
      <c r="CB82" s="933"/>
      <c r="CC82" s="933"/>
      <c r="CD82" s="933"/>
      <c r="CE82" s="933"/>
      <c r="CF82" s="933"/>
      <c r="CG82" s="942"/>
      <c r="CH82" s="943"/>
      <c r="CI82" s="944"/>
      <c r="CJ82" s="944"/>
      <c r="CK82" s="944"/>
      <c r="CL82" s="945"/>
      <c r="CM82" s="943"/>
      <c r="CN82" s="944"/>
      <c r="CO82" s="944"/>
      <c r="CP82" s="944"/>
      <c r="CQ82" s="945"/>
      <c r="CR82" s="943"/>
      <c r="CS82" s="944"/>
      <c r="CT82" s="944"/>
      <c r="CU82" s="944"/>
      <c r="CV82" s="945"/>
      <c r="CW82" s="943"/>
      <c r="CX82" s="944"/>
      <c r="CY82" s="944"/>
      <c r="CZ82" s="944"/>
      <c r="DA82" s="945"/>
      <c r="DB82" s="943"/>
      <c r="DC82" s="944"/>
      <c r="DD82" s="944"/>
      <c r="DE82" s="944"/>
      <c r="DF82" s="945"/>
      <c r="DG82" s="943"/>
      <c r="DH82" s="944"/>
      <c r="DI82" s="944"/>
      <c r="DJ82" s="944"/>
      <c r="DK82" s="945"/>
      <c r="DL82" s="943"/>
      <c r="DM82" s="944"/>
      <c r="DN82" s="944"/>
      <c r="DO82" s="944"/>
      <c r="DP82" s="945"/>
      <c r="DQ82" s="943"/>
      <c r="DR82" s="944"/>
      <c r="DS82" s="944"/>
      <c r="DT82" s="944"/>
      <c r="DU82" s="945"/>
      <c r="DV82" s="932"/>
      <c r="DW82" s="933"/>
      <c r="DX82" s="933"/>
      <c r="DY82" s="933"/>
      <c r="DZ82" s="934"/>
      <c r="EA82" s="212"/>
    </row>
    <row r="83" spans="1:131" ht="26.25" customHeight="1" x14ac:dyDescent="0.15">
      <c r="A83" s="221">
        <v>16</v>
      </c>
      <c r="B83" s="961"/>
      <c r="C83" s="962"/>
      <c r="D83" s="962"/>
      <c r="E83" s="962"/>
      <c r="F83" s="962"/>
      <c r="G83" s="962"/>
      <c r="H83" s="962"/>
      <c r="I83" s="962"/>
      <c r="J83" s="962"/>
      <c r="K83" s="962"/>
      <c r="L83" s="962"/>
      <c r="M83" s="962"/>
      <c r="N83" s="962"/>
      <c r="O83" s="962"/>
      <c r="P83" s="963"/>
      <c r="Q83" s="964"/>
      <c r="R83" s="958"/>
      <c r="S83" s="958"/>
      <c r="T83" s="958"/>
      <c r="U83" s="958"/>
      <c r="V83" s="958"/>
      <c r="W83" s="958"/>
      <c r="X83" s="958"/>
      <c r="Y83" s="958"/>
      <c r="Z83" s="958"/>
      <c r="AA83" s="958"/>
      <c r="AB83" s="958"/>
      <c r="AC83" s="958"/>
      <c r="AD83" s="958"/>
      <c r="AE83" s="958"/>
      <c r="AF83" s="958"/>
      <c r="AG83" s="958"/>
      <c r="AH83" s="958"/>
      <c r="AI83" s="958"/>
      <c r="AJ83" s="958"/>
      <c r="AK83" s="958"/>
      <c r="AL83" s="958"/>
      <c r="AM83" s="958"/>
      <c r="AN83" s="958"/>
      <c r="AO83" s="958"/>
      <c r="AP83" s="958"/>
      <c r="AQ83" s="958"/>
      <c r="AR83" s="958"/>
      <c r="AS83" s="958"/>
      <c r="AT83" s="958"/>
      <c r="AU83" s="958"/>
      <c r="AV83" s="958"/>
      <c r="AW83" s="958"/>
      <c r="AX83" s="958"/>
      <c r="AY83" s="958"/>
      <c r="AZ83" s="959"/>
      <c r="BA83" s="959"/>
      <c r="BB83" s="959"/>
      <c r="BC83" s="959"/>
      <c r="BD83" s="960"/>
      <c r="BE83" s="224"/>
      <c r="BF83" s="224"/>
      <c r="BG83" s="224"/>
      <c r="BH83" s="224"/>
      <c r="BI83" s="224"/>
      <c r="BJ83" s="224"/>
      <c r="BK83" s="224"/>
      <c r="BL83" s="224"/>
      <c r="BM83" s="224"/>
      <c r="BN83" s="224"/>
      <c r="BO83" s="224"/>
      <c r="BP83" s="224"/>
      <c r="BQ83" s="221">
        <v>77</v>
      </c>
      <c r="BR83" s="226"/>
      <c r="BS83" s="932"/>
      <c r="BT83" s="933"/>
      <c r="BU83" s="933"/>
      <c r="BV83" s="933"/>
      <c r="BW83" s="933"/>
      <c r="BX83" s="933"/>
      <c r="BY83" s="933"/>
      <c r="BZ83" s="933"/>
      <c r="CA83" s="933"/>
      <c r="CB83" s="933"/>
      <c r="CC83" s="933"/>
      <c r="CD83" s="933"/>
      <c r="CE83" s="933"/>
      <c r="CF83" s="933"/>
      <c r="CG83" s="942"/>
      <c r="CH83" s="943"/>
      <c r="CI83" s="944"/>
      <c r="CJ83" s="944"/>
      <c r="CK83" s="944"/>
      <c r="CL83" s="945"/>
      <c r="CM83" s="943"/>
      <c r="CN83" s="944"/>
      <c r="CO83" s="944"/>
      <c r="CP83" s="944"/>
      <c r="CQ83" s="945"/>
      <c r="CR83" s="943"/>
      <c r="CS83" s="944"/>
      <c r="CT83" s="944"/>
      <c r="CU83" s="944"/>
      <c r="CV83" s="945"/>
      <c r="CW83" s="943"/>
      <c r="CX83" s="944"/>
      <c r="CY83" s="944"/>
      <c r="CZ83" s="944"/>
      <c r="DA83" s="945"/>
      <c r="DB83" s="943"/>
      <c r="DC83" s="944"/>
      <c r="DD83" s="944"/>
      <c r="DE83" s="944"/>
      <c r="DF83" s="945"/>
      <c r="DG83" s="943"/>
      <c r="DH83" s="944"/>
      <c r="DI83" s="944"/>
      <c r="DJ83" s="944"/>
      <c r="DK83" s="945"/>
      <c r="DL83" s="943"/>
      <c r="DM83" s="944"/>
      <c r="DN83" s="944"/>
      <c r="DO83" s="944"/>
      <c r="DP83" s="945"/>
      <c r="DQ83" s="943"/>
      <c r="DR83" s="944"/>
      <c r="DS83" s="944"/>
      <c r="DT83" s="944"/>
      <c r="DU83" s="945"/>
      <c r="DV83" s="932"/>
      <c r="DW83" s="933"/>
      <c r="DX83" s="933"/>
      <c r="DY83" s="933"/>
      <c r="DZ83" s="934"/>
      <c r="EA83" s="212"/>
    </row>
    <row r="84" spans="1:131" ht="26.25" customHeight="1" x14ac:dyDescent="0.15">
      <c r="A84" s="221">
        <v>17</v>
      </c>
      <c r="B84" s="961"/>
      <c r="C84" s="962"/>
      <c r="D84" s="962"/>
      <c r="E84" s="962"/>
      <c r="F84" s="962"/>
      <c r="G84" s="962"/>
      <c r="H84" s="962"/>
      <c r="I84" s="962"/>
      <c r="J84" s="962"/>
      <c r="K84" s="962"/>
      <c r="L84" s="962"/>
      <c r="M84" s="962"/>
      <c r="N84" s="962"/>
      <c r="O84" s="962"/>
      <c r="P84" s="963"/>
      <c r="Q84" s="964"/>
      <c r="R84" s="958"/>
      <c r="S84" s="958"/>
      <c r="T84" s="958"/>
      <c r="U84" s="958"/>
      <c r="V84" s="958"/>
      <c r="W84" s="958"/>
      <c r="X84" s="958"/>
      <c r="Y84" s="958"/>
      <c r="Z84" s="958"/>
      <c r="AA84" s="958"/>
      <c r="AB84" s="958"/>
      <c r="AC84" s="958"/>
      <c r="AD84" s="958"/>
      <c r="AE84" s="958"/>
      <c r="AF84" s="958"/>
      <c r="AG84" s="958"/>
      <c r="AH84" s="958"/>
      <c r="AI84" s="958"/>
      <c r="AJ84" s="958"/>
      <c r="AK84" s="958"/>
      <c r="AL84" s="958"/>
      <c r="AM84" s="958"/>
      <c r="AN84" s="958"/>
      <c r="AO84" s="958"/>
      <c r="AP84" s="958"/>
      <c r="AQ84" s="958"/>
      <c r="AR84" s="958"/>
      <c r="AS84" s="958"/>
      <c r="AT84" s="958"/>
      <c r="AU84" s="958"/>
      <c r="AV84" s="958"/>
      <c r="AW84" s="958"/>
      <c r="AX84" s="958"/>
      <c r="AY84" s="958"/>
      <c r="AZ84" s="959"/>
      <c r="BA84" s="959"/>
      <c r="BB84" s="959"/>
      <c r="BC84" s="959"/>
      <c r="BD84" s="960"/>
      <c r="BE84" s="224"/>
      <c r="BF84" s="224"/>
      <c r="BG84" s="224"/>
      <c r="BH84" s="224"/>
      <c r="BI84" s="224"/>
      <c r="BJ84" s="224"/>
      <c r="BK84" s="224"/>
      <c r="BL84" s="224"/>
      <c r="BM84" s="224"/>
      <c r="BN84" s="224"/>
      <c r="BO84" s="224"/>
      <c r="BP84" s="224"/>
      <c r="BQ84" s="221">
        <v>78</v>
      </c>
      <c r="BR84" s="226"/>
      <c r="BS84" s="932"/>
      <c r="BT84" s="933"/>
      <c r="BU84" s="933"/>
      <c r="BV84" s="933"/>
      <c r="BW84" s="933"/>
      <c r="BX84" s="933"/>
      <c r="BY84" s="933"/>
      <c r="BZ84" s="933"/>
      <c r="CA84" s="933"/>
      <c r="CB84" s="933"/>
      <c r="CC84" s="933"/>
      <c r="CD84" s="933"/>
      <c r="CE84" s="933"/>
      <c r="CF84" s="933"/>
      <c r="CG84" s="942"/>
      <c r="CH84" s="943"/>
      <c r="CI84" s="944"/>
      <c r="CJ84" s="944"/>
      <c r="CK84" s="944"/>
      <c r="CL84" s="945"/>
      <c r="CM84" s="943"/>
      <c r="CN84" s="944"/>
      <c r="CO84" s="944"/>
      <c r="CP84" s="944"/>
      <c r="CQ84" s="945"/>
      <c r="CR84" s="943"/>
      <c r="CS84" s="944"/>
      <c r="CT84" s="944"/>
      <c r="CU84" s="944"/>
      <c r="CV84" s="945"/>
      <c r="CW84" s="943"/>
      <c r="CX84" s="944"/>
      <c r="CY84" s="944"/>
      <c r="CZ84" s="944"/>
      <c r="DA84" s="945"/>
      <c r="DB84" s="943"/>
      <c r="DC84" s="944"/>
      <c r="DD84" s="944"/>
      <c r="DE84" s="944"/>
      <c r="DF84" s="945"/>
      <c r="DG84" s="943"/>
      <c r="DH84" s="944"/>
      <c r="DI84" s="944"/>
      <c r="DJ84" s="944"/>
      <c r="DK84" s="945"/>
      <c r="DL84" s="943"/>
      <c r="DM84" s="944"/>
      <c r="DN84" s="944"/>
      <c r="DO84" s="944"/>
      <c r="DP84" s="945"/>
      <c r="DQ84" s="943"/>
      <c r="DR84" s="944"/>
      <c r="DS84" s="944"/>
      <c r="DT84" s="944"/>
      <c r="DU84" s="945"/>
      <c r="DV84" s="932"/>
      <c r="DW84" s="933"/>
      <c r="DX84" s="933"/>
      <c r="DY84" s="933"/>
      <c r="DZ84" s="934"/>
      <c r="EA84" s="212"/>
    </row>
    <row r="85" spans="1:131" ht="26.25" customHeight="1" x14ac:dyDescent="0.15">
      <c r="A85" s="221">
        <v>18</v>
      </c>
      <c r="B85" s="961"/>
      <c r="C85" s="962"/>
      <c r="D85" s="962"/>
      <c r="E85" s="962"/>
      <c r="F85" s="962"/>
      <c r="G85" s="962"/>
      <c r="H85" s="962"/>
      <c r="I85" s="962"/>
      <c r="J85" s="962"/>
      <c r="K85" s="962"/>
      <c r="L85" s="962"/>
      <c r="M85" s="962"/>
      <c r="N85" s="962"/>
      <c r="O85" s="962"/>
      <c r="P85" s="963"/>
      <c r="Q85" s="964"/>
      <c r="R85" s="958"/>
      <c r="S85" s="958"/>
      <c r="T85" s="958"/>
      <c r="U85" s="958"/>
      <c r="V85" s="958"/>
      <c r="W85" s="958"/>
      <c r="X85" s="958"/>
      <c r="Y85" s="958"/>
      <c r="Z85" s="958"/>
      <c r="AA85" s="958"/>
      <c r="AB85" s="958"/>
      <c r="AC85" s="958"/>
      <c r="AD85" s="958"/>
      <c r="AE85" s="958"/>
      <c r="AF85" s="958"/>
      <c r="AG85" s="958"/>
      <c r="AH85" s="958"/>
      <c r="AI85" s="958"/>
      <c r="AJ85" s="958"/>
      <c r="AK85" s="958"/>
      <c r="AL85" s="958"/>
      <c r="AM85" s="958"/>
      <c r="AN85" s="958"/>
      <c r="AO85" s="958"/>
      <c r="AP85" s="958"/>
      <c r="AQ85" s="958"/>
      <c r="AR85" s="958"/>
      <c r="AS85" s="958"/>
      <c r="AT85" s="958"/>
      <c r="AU85" s="958"/>
      <c r="AV85" s="958"/>
      <c r="AW85" s="958"/>
      <c r="AX85" s="958"/>
      <c r="AY85" s="958"/>
      <c r="AZ85" s="959"/>
      <c r="BA85" s="959"/>
      <c r="BB85" s="959"/>
      <c r="BC85" s="959"/>
      <c r="BD85" s="960"/>
      <c r="BE85" s="224"/>
      <c r="BF85" s="224"/>
      <c r="BG85" s="224"/>
      <c r="BH85" s="224"/>
      <c r="BI85" s="224"/>
      <c r="BJ85" s="224"/>
      <c r="BK85" s="224"/>
      <c r="BL85" s="224"/>
      <c r="BM85" s="224"/>
      <c r="BN85" s="224"/>
      <c r="BO85" s="224"/>
      <c r="BP85" s="224"/>
      <c r="BQ85" s="221">
        <v>79</v>
      </c>
      <c r="BR85" s="226"/>
      <c r="BS85" s="932"/>
      <c r="BT85" s="933"/>
      <c r="BU85" s="933"/>
      <c r="BV85" s="933"/>
      <c r="BW85" s="933"/>
      <c r="BX85" s="933"/>
      <c r="BY85" s="933"/>
      <c r="BZ85" s="933"/>
      <c r="CA85" s="933"/>
      <c r="CB85" s="933"/>
      <c r="CC85" s="933"/>
      <c r="CD85" s="933"/>
      <c r="CE85" s="933"/>
      <c r="CF85" s="933"/>
      <c r="CG85" s="942"/>
      <c r="CH85" s="943"/>
      <c r="CI85" s="944"/>
      <c r="CJ85" s="944"/>
      <c r="CK85" s="944"/>
      <c r="CL85" s="945"/>
      <c r="CM85" s="943"/>
      <c r="CN85" s="944"/>
      <c r="CO85" s="944"/>
      <c r="CP85" s="944"/>
      <c r="CQ85" s="945"/>
      <c r="CR85" s="943"/>
      <c r="CS85" s="944"/>
      <c r="CT85" s="944"/>
      <c r="CU85" s="944"/>
      <c r="CV85" s="945"/>
      <c r="CW85" s="943"/>
      <c r="CX85" s="944"/>
      <c r="CY85" s="944"/>
      <c r="CZ85" s="944"/>
      <c r="DA85" s="945"/>
      <c r="DB85" s="943"/>
      <c r="DC85" s="944"/>
      <c r="DD85" s="944"/>
      <c r="DE85" s="944"/>
      <c r="DF85" s="945"/>
      <c r="DG85" s="943"/>
      <c r="DH85" s="944"/>
      <c r="DI85" s="944"/>
      <c r="DJ85" s="944"/>
      <c r="DK85" s="945"/>
      <c r="DL85" s="943"/>
      <c r="DM85" s="944"/>
      <c r="DN85" s="944"/>
      <c r="DO85" s="944"/>
      <c r="DP85" s="945"/>
      <c r="DQ85" s="943"/>
      <c r="DR85" s="944"/>
      <c r="DS85" s="944"/>
      <c r="DT85" s="944"/>
      <c r="DU85" s="945"/>
      <c r="DV85" s="932"/>
      <c r="DW85" s="933"/>
      <c r="DX85" s="933"/>
      <c r="DY85" s="933"/>
      <c r="DZ85" s="934"/>
      <c r="EA85" s="212"/>
    </row>
    <row r="86" spans="1:131" ht="26.25" customHeight="1" x14ac:dyDescent="0.15">
      <c r="A86" s="221">
        <v>19</v>
      </c>
      <c r="B86" s="961"/>
      <c r="C86" s="962"/>
      <c r="D86" s="962"/>
      <c r="E86" s="962"/>
      <c r="F86" s="962"/>
      <c r="G86" s="962"/>
      <c r="H86" s="962"/>
      <c r="I86" s="962"/>
      <c r="J86" s="962"/>
      <c r="K86" s="962"/>
      <c r="L86" s="962"/>
      <c r="M86" s="962"/>
      <c r="N86" s="962"/>
      <c r="O86" s="962"/>
      <c r="P86" s="963"/>
      <c r="Q86" s="964"/>
      <c r="R86" s="958"/>
      <c r="S86" s="958"/>
      <c r="T86" s="958"/>
      <c r="U86" s="958"/>
      <c r="V86" s="958"/>
      <c r="W86" s="958"/>
      <c r="X86" s="958"/>
      <c r="Y86" s="958"/>
      <c r="Z86" s="958"/>
      <c r="AA86" s="958"/>
      <c r="AB86" s="958"/>
      <c r="AC86" s="958"/>
      <c r="AD86" s="958"/>
      <c r="AE86" s="958"/>
      <c r="AF86" s="958"/>
      <c r="AG86" s="958"/>
      <c r="AH86" s="958"/>
      <c r="AI86" s="958"/>
      <c r="AJ86" s="958"/>
      <c r="AK86" s="958"/>
      <c r="AL86" s="958"/>
      <c r="AM86" s="958"/>
      <c r="AN86" s="958"/>
      <c r="AO86" s="958"/>
      <c r="AP86" s="958"/>
      <c r="AQ86" s="958"/>
      <c r="AR86" s="958"/>
      <c r="AS86" s="958"/>
      <c r="AT86" s="958"/>
      <c r="AU86" s="958"/>
      <c r="AV86" s="958"/>
      <c r="AW86" s="958"/>
      <c r="AX86" s="958"/>
      <c r="AY86" s="958"/>
      <c r="AZ86" s="959"/>
      <c r="BA86" s="959"/>
      <c r="BB86" s="959"/>
      <c r="BC86" s="959"/>
      <c r="BD86" s="960"/>
      <c r="BE86" s="224"/>
      <c r="BF86" s="224"/>
      <c r="BG86" s="224"/>
      <c r="BH86" s="224"/>
      <c r="BI86" s="224"/>
      <c r="BJ86" s="224"/>
      <c r="BK86" s="224"/>
      <c r="BL86" s="224"/>
      <c r="BM86" s="224"/>
      <c r="BN86" s="224"/>
      <c r="BO86" s="224"/>
      <c r="BP86" s="224"/>
      <c r="BQ86" s="221">
        <v>80</v>
      </c>
      <c r="BR86" s="226"/>
      <c r="BS86" s="932"/>
      <c r="BT86" s="933"/>
      <c r="BU86" s="933"/>
      <c r="BV86" s="933"/>
      <c r="BW86" s="933"/>
      <c r="BX86" s="933"/>
      <c r="BY86" s="933"/>
      <c r="BZ86" s="933"/>
      <c r="CA86" s="933"/>
      <c r="CB86" s="933"/>
      <c r="CC86" s="933"/>
      <c r="CD86" s="933"/>
      <c r="CE86" s="933"/>
      <c r="CF86" s="933"/>
      <c r="CG86" s="942"/>
      <c r="CH86" s="943"/>
      <c r="CI86" s="944"/>
      <c r="CJ86" s="944"/>
      <c r="CK86" s="944"/>
      <c r="CL86" s="945"/>
      <c r="CM86" s="943"/>
      <c r="CN86" s="944"/>
      <c r="CO86" s="944"/>
      <c r="CP86" s="944"/>
      <c r="CQ86" s="945"/>
      <c r="CR86" s="943"/>
      <c r="CS86" s="944"/>
      <c r="CT86" s="944"/>
      <c r="CU86" s="944"/>
      <c r="CV86" s="945"/>
      <c r="CW86" s="943"/>
      <c r="CX86" s="944"/>
      <c r="CY86" s="944"/>
      <c r="CZ86" s="944"/>
      <c r="DA86" s="945"/>
      <c r="DB86" s="943"/>
      <c r="DC86" s="944"/>
      <c r="DD86" s="944"/>
      <c r="DE86" s="944"/>
      <c r="DF86" s="945"/>
      <c r="DG86" s="943"/>
      <c r="DH86" s="944"/>
      <c r="DI86" s="944"/>
      <c r="DJ86" s="944"/>
      <c r="DK86" s="945"/>
      <c r="DL86" s="943"/>
      <c r="DM86" s="944"/>
      <c r="DN86" s="944"/>
      <c r="DO86" s="944"/>
      <c r="DP86" s="945"/>
      <c r="DQ86" s="943"/>
      <c r="DR86" s="944"/>
      <c r="DS86" s="944"/>
      <c r="DT86" s="944"/>
      <c r="DU86" s="945"/>
      <c r="DV86" s="932"/>
      <c r="DW86" s="933"/>
      <c r="DX86" s="933"/>
      <c r="DY86" s="933"/>
      <c r="DZ86" s="934"/>
      <c r="EA86" s="212"/>
    </row>
    <row r="87" spans="1:131" ht="26.25" customHeight="1" x14ac:dyDescent="0.15">
      <c r="A87" s="227">
        <v>20</v>
      </c>
      <c r="B87" s="951"/>
      <c r="C87" s="952"/>
      <c r="D87" s="952"/>
      <c r="E87" s="952"/>
      <c r="F87" s="952"/>
      <c r="G87" s="952"/>
      <c r="H87" s="952"/>
      <c r="I87" s="952"/>
      <c r="J87" s="952"/>
      <c r="K87" s="952"/>
      <c r="L87" s="952"/>
      <c r="M87" s="952"/>
      <c r="N87" s="952"/>
      <c r="O87" s="952"/>
      <c r="P87" s="953"/>
      <c r="Q87" s="954"/>
      <c r="R87" s="955"/>
      <c r="S87" s="955"/>
      <c r="T87" s="955"/>
      <c r="U87" s="955"/>
      <c r="V87" s="955"/>
      <c r="W87" s="955"/>
      <c r="X87" s="955"/>
      <c r="Y87" s="955"/>
      <c r="Z87" s="955"/>
      <c r="AA87" s="955"/>
      <c r="AB87" s="955"/>
      <c r="AC87" s="955"/>
      <c r="AD87" s="955"/>
      <c r="AE87" s="955"/>
      <c r="AF87" s="955"/>
      <c r="AG87" s="955"/>
      <c r="AH87" s="955"/>
      <c r="AI87" s="955"/>
      <c r="AJ87" s="955"/>
      <c r="AK87" s="955"/>
      <c r="AL87" s="955"/>
      <c r="AM87" s="955"/>
      <c r="AN87" s="955"/>
      <c r="AO87" s="955"/>
      <c r="AP87" s="955"/>
      <c r="AQ87" s="955"/>
      <c r="AR87" s="955"/>
      <c r="AS87" s="955"/>
      <c r="AT87" s="955"/>
      <c r="AU87" s="955"/>
      <c r="AV87" s="955"/>
      <c r="AW87" s="955"/>
      <c r="AX87" s="955"/>
      <c r="AY87" s="955"/>
      <c r="AZ87" s="956"/>
      <c r="BA87" s="956"/>
      <c r="BB87" s="956"/>
      <c r="BC87" s="956"/>
      <c r="BD87" s="957"/>
      <c r="BE87" s="224"/>
      <c r="BF87" s="224"/>
      <c r="BG87" s="224"/>
      <c r="BH87" s="224"/>
      <c r="BI87" s="224"/>
      <c r="BJ87" s="224"/>
      <c r="BK87" s="224"/>
      <c r="BL87" s="224"/>
      <c r="BM87" s="224"/>
      <c r="BN87" s="224"/>
      <c r="BO87" s="224"/>
      <c r="BP87" s="224"/>
      <c r="BQ87" s="221">
        <v>81</v>
      </c>
      <c r="BR87" s="226"/>
      <c r="BS87" s="932"/>
      <c r="BT87" s="933"/>
      <c r="BU87" s="933"/>
      <c r="BV87" s="933"/>
      <c r="BW87" s="933"/>
      <c r="BX87" s="933"/>
      <c r="BY87" s="933"/>
      <c r="BZ87" s="933"/>
      <c r="CA87" s="933"/>
      <c r="CB87" s="933"/>
      <c r="CC87" s="933"/>
      <c r="CD87" s="933"/>
      <c r="CE87" s="933"/>
      <c r="CF87" s="933"/>
      <c r="CG87" s="942"/>
      <c r="CH87" s="943"/>
      <c r="CI87" s="944"/>
      <c r="CJ87" s="944"/>
      <c r="CK87" s="944"/>
      <c r="CL87" s="945"/>
      <c r="CM87" s="943"/>
      <c r="CN87" s="944"/>
      <c r="CO87" s="944"/>
      <c r="CP87" s="944"/>
      <c r="CQ87" s="945"/>
      <c r="CR87" s="943"/>
      <c r="CS87" s="944"/>
      <c r="CT87" s="944"/>
      <c r="CU87" s="944"/>
      <c r="CV87" s="945"/>
      <c r="CW87" s="943"/>
      <c r="CX87" s="944"/>
      <c r="CY87" s="944"/>
      <c r="CZ87" s="944"/>
      <c r="DA87" s="945"/>
      <c r="DB87" s="943"/>
      <c r="DC87" s="944"/>
      <c r="DD87" s="944"/>
      <c r="DE87" s="944"/>
      <c r="DF87" s="945"/>
      <c r="DG87" s="943"/>
      <c r="DH87" s="944"/>
      <c r="DI87" s="944"/>
      <c r="DJ87" s="944"/>
      <c r="DK87" s="945"/>
      <c r="DL87" s="943"/>
      <c r="DM87" s="944"/>
      <c r="DN87" s="944"/>
      <c r="DO87" s="944"/>
      <c r="DP87" s="945"/>
      <c r="DQ87" s="943"/>
      <c r="DR87" s="944"/>
      <c r="DS87" s="944"/>
      <c r="DT87" s="944"/>
      <c r="DU87" s="945"/>
      <c r="DV87" s="932"/>
      <c r="DW87" s="933"/>
      <c r="DX87" s="933"/>
      <c r="DY87" s="933"/>
      <c r="DZ87" s="934"/>
      <c r="EA87" s="212"/>
    </row>
    <row r="88" spans="1:131" ht="26.25" customHeight="1" thickBot="1" x14ac:dyDescent="0.2">
      <c r="A88" s="223" t="s">
        <v>378</v>
      </c>
      <c r="B88" s="924" t="s">
        <v>401</v>
      </c>
      <c r="C88" s="925"/>
      <c r="D88" s="925"/>
      <c r="E88" s="925"/>
      <c r="F88" s="925"/>
      <c r="G88" s="925"/>
      <c r="H88" s="925"/>
      <c r="I88" s="925"/>
      <c r="J88" s="925"/>
      <c r="K88" s="925"/>
      <c r="L88" s="925"/>
      <c r="M88" s="925"/>
      <c r="N88" s="925"/>
      <c r="O88" s="925"/>
      <c r="P88" s="935"/>
      <c r="Q88" s="949"/>
      <c r="R88" s="950"/>
      <c r="S88" s="950"/>
      <c r="T88" s="950"/>
      <c r="U88" s="950"/>
      <c r="V88" s="950"/>
      <c r="W88" s="950"/>
      <c r="X88" s="950"/>
      <c r="Y88" s="950"/>
      <c r="Z88" s="950"/>
      <c r="AA88" s="950"/>
      <c r="AB88" s="950"/>
      <c r="AC88" s="950"/>
      <c r="AD88" s="950"/>
      <c r="AE88" s="950"/>
      <c r="AF88" s="946">
        <v>34045</v>
      </c>
      <c r="AG88" s="946"/>
      <c r="AH88" s="946"/>
      <c r="AI88" s="946"/>
      <c r="AJ88" s="946"/>
      <c r="AK88" s="950"/>
      <c r="AL88" s="950"/>
      <c r="AM88" s="950"/>
      <c r="AN88" s="950"/>
      <c r="AO88" s="950"/>
      <c r="AP88" s="946">
        <v>54603</v>
      </c>
      <c r="AQ88" s="946"/>
      <c r="AR88" s="946"/>
      <c r="AS88" s="946"/>
      <c r="AT88" s="946"/>
      <c r="AU88" s="946">
        <v>17</v>
      </c>
      <c r="AV88" s="946"/>
      <c r="AW88" s="946"/>
      <c r="AX88" s="946"/>
      <c r="AY88" s="946"/>
      <c r="AZ88" s="947"/>
      <c r="BA88" s="947"/>
      <c r="BB88" s="947"/>
      <c r="BC88" s="947"/>
      <c r="BD88" s="948"/>
      <c r="BE88" s="224"/>
      <c r="BF88" s="224"/>
      <c r="BG88" s="224"/>
      <c r="BH88" s="224"/>
      <c r="BI88" s="224"/>
      <c r="BJ88" s="224"/>
      <c r="BK88" s="224"/>
      <c r="BL88" s="224"/>
      <c r="BM88" s="224"/>
      <c r="BN88" s="224"/>
      <c r="BO88" s="224"/>
      <c r="BP88" s="224"/>
      <c r="BQ88" s="221">
        <v>82</v>
      </c>
      <c r="BR88" s="226"/>
      <c r="BS88" s="932"/>
      <c r="BT88" s="933"/>
      <c r="BU88" s="933"/>
      <c r="BV88" s="933"/>
      <c r="BW88" s="933"/>
      <c r="BX88" s="933"/>
      <c r="BY88" s="933"/>
      <c r="BZ88" s="933"/>
      <c r="CA88" s="933"/>
      <c r="CB88" s="933"/>
      <c r="CC88" s="933"/>
      <c r="CD88" s="933"/>
      <c r="CE88" s="933"/>
      <c r="CF88" s="933"/>
      <c r="CG88" s="942"/>
      <c r="CH88" s="943"/>
      <c r="CI88" s="944"/>
      <c r="CJ88" s="944"/>
      <c r="CK88" s="944"/>
      <c r="CL88" s="945"/>
      <c r="CM88" s="943"/>
      <c r="CN88" s="944"/>
      <c r="CO88" s="944"/>
      <c r="CP88" s="944"/>
      <c r="CQ88" s="945"/>
      <c r="CR88" s="943"/>
      <c r="CS88" s="944"/>
      <c r="CT88" s="944"/>
      <c r="CU88" s="944"/>
      <c r="CV88" s="945"/>
      <c r="CW88" s="943"/>
      <c r="CX88" s="944"/>
      <c r="CY88" s="944"/>
      <c r="CZ88" s="944"/>
      <c r="DA88" s="945"/>
      <c r="DB88" s="943"/>
      <c r="DC88" s="944"/>
      <c r="DD88" s="944"/>
      <c r="DE88" s="944"/>
      <c r="DF88" s="945"/>
      <c r="DG88" s="943"/>
      <c r="DH88" s="944"/>
      <c r="DI88" s="944"/>
      <c r="DJ88" s="944"/>
      <c r="DK88" s="945"/>
      <c r="DL88" s="943"/>
      <c r="DM88" s="944"/>
      <c r="DN88" s="944"/>
      <c r="DO88" s="944"/>
      <c r="DP88" s="945"/>
      <c r="DQ88" s="943"/>
      <c r="DR88" s="944"/>
      <c r="DS88" s="944"/>
      <c r="DT88" s="944"/>
      <c r="DU88" s="945"/>
      <c r="DV88" s="932"/>
      <c r="DW88" s="933"/>
      <c r="DX88" s="933"/>
      <c r="DY88" s="933"/>
      <c r="DZ88" s="934"/>
      <c r="EA88" s="212"/>
    </row>
    <row r="89" spans="1:131" ht="26.25" hidden="1" customHeight="1" x14ac:dyDescent="0.15">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32"/>
      <c r="BT89" s="933"/>
      <c r="BU89" s="933"/>
      <c r="BV89" s="933"/>
      <c r="BW89" s="933"/>
      <c r="BX89" s="933"/>
      <c r="BY89" s="933"/>
      <c r="BZ89" s="933"/>
      <c r="CA89" s="933"/>
      <c r="CB89" s="933"/>
      <c r="CC89" s="933"/>
      <c r="CD89" s="933"/>
      <c r="CE89" s="933"/>
      <c r="CF89" s="933"/>
      <c r="CG89" s="942"/>
      <c r="CH89" s="943"/>
      <c r="CI89" s="944"/>
      <c r="CJ89" s="944"/>
      <c r="CK89" s="944"/>
      <c r="CL89" s="945"/>
      <c r="CM89" s="943"/>
      <c r="CN89" s="944"/>
      <c r="CO89" s="944"/>
      <c r="CP89" s="944"/>
      <c r="CQ89" s="945"/>
      <c r="CR89" s="943"/>
      <c r="CS89" s="944"/>
      <c r="CT89" s="944"/>
      <c r="CU89" s="944"/>
      <c r="CV89" s="945"/>
      <c r="CW89" s="943"/>
      <c r="CX89" s="944"/>
      <c r="CY89" s="944"/>
      <c r="CZ89" s="944"/>
      <c r="DA89" s="945"/>
      <c r="DB89" s="943"/>
      <c r="DC89" s="944"/>
      <c r="DD89" s="944"/>
      <c r="DE89" s="944"/>
      <c r="DF89" s="945"/>
      <c r="DG89" s="943"/>
      <c r="DH89" s="944"/>
      <c r="DI89" s="944"/>
      <c r="DJ89" s="944"/>
      <c r="DK89" s="945"/>
      <c r="DL89" s="943"/>
      <c r="DM89" s="944"/>
      <c r="DN89" s="944"/>
      <c r="DO89" s="944"/>
      <c r="DP89" s="945"/>
      <c r="DQ89" s="943"/>
      <c r="DR89" s="944"/>
      <c r="DS89" s="944"/>
      <c r="DT89" s="944"/>
      <c r="DU89" s="945"/>
      <c r="DV89" s="932"/>
      <c r="DW89" s="933"/>
      <c r="DX89" s="933"/>
      <c r="DY89" s="933"/>
      <c r="DZ89" s="934"/>
      <c r="EA89" s="212"/>
    </row>
    <row r="90" spans="1:131" ht="26.25" hidden="1" customHeight="1" x14ac:dyDescent="0.15">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32"/>
      <c r="BT90" s="933"/>
      <c r="BU90" s="933"/>
      <c r="BV90" s="933"/>
      <c r="BW90" s="933"/>
      <c r="BX90" s="933"/>
      <c r="BY90" s="933"/>
      <c r="BZ90" s="933"/>
      <c r="CA90" s="933"/>
      <c r="CB90" s="933"/>
      <c r="CC90" s="933"/>
      <c r="CD90" s="933"/>
      <c r="CE90" s="933"/>
      <c r="CF90" s="933"/>
      <c r="CG90" s="942"/>
      <c r="CH90" s="943"/>
      <c r="CI90" s="944"/>
      <c r="CJ90" s="944"/>
      <c r="CK90" s="944"/>
      <c r="CL90" s="945"/>
      <c r="CM90" s="943"/>
      <c r="CN90" s="944"/>
      <c r="CO90" s="944"/>
      <c r="CP90" s="944"/>
      <c r="CQ90" s="945"/>
      <c r="CR90" s="943"/>
      <c r="CS90" s="944"/>
      <c r="CT90" s="944"/>
      <c r="CU90" s="944"/>
      <c r="CV90" s="945"/>
      <c r="CW90" s="943"/>
      <c r="CX90" s="944"/>
      <c r="CY90" s="944"/>
      <c r="CZ90" s="944"/>
      <c r="DA90" s="945"/>
      <c r="DB90" s="943"/>
      <c r="DC90" s="944"/>
      <c r="DD90" s="944"/>
      <c r="DE90" s="944"/>
      <c r="DF90" s="945"/>
      <c r="DG90" s="943"/>
      <c r="DH90" s="944"/>
      <c r="DI90" s="944"/>
      <c r="DJ90" s="944"/>
      <c r="DK90" s="945"/>
      <c r="DL90" s="943"/>
      <c r="DM90" s="944"/>
      <c r="DN90" s="944"/>
      <c r="DO90" s="944"/>
      <c r="DP90" s="945"/>
      <c r="DQ90" s="943"/>
      <c r="DR90" s="944"/>
      <c r="DS90" s="944"/>
      <c r="DT90" s="944"/>
      <c r="DU90" s="945"/>
      <c r="DV90" s="932"/>
      <c r="DW90" s="933"/>
      <c r="DX90" s="933"/>
      <c r="DY90" s="933"/>
      <c r="DZ90" s="934"/>
      <c r="EA90" s="212"/>
    </row>
    <row r="91" spans="1:131" ht="26.25" hidden="1" customHeight="1" x14ac:dyDescent="0.15">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32"/>
      <c r="BT91" s="933"/>
      <c r="BU91" s="933"/>
      <c r="BV91" s="933"/>
      <c r="BW91" s="933"/>
      <c r="BX91" s="933"/>
      <c r="BY91" s="933"/>
      <c r="BZ91" s="933"/>
      <c r="CA91" s="933"/>
      <c r="CB91" s="933"/>
      <c r="CC91" s="933"/>
      <c r="CD91" s="933"/>
      <c r="CE91" s="933"/>
      <c r="CF91" s="933"/>
      <c r="CG91" s="942"/>
      <c r="CH91" s="943"/>
      <c r="CI91" s="944"/>
      <c r="CJ91" s="944"/>
      <c r="CK91" s="944"/>
      <c r="CL91" s="945"/>
      <c r="CM91" s="943"/>
      <c r="CN91" s="944"/>
      <c r="CO91" s="944"/>
      <c r="CP91" s="944"/>
      <c r="CQ91" s="945"/>
      <c r="CR91" s="943"/>
      <c r="CS91" s="944"/>
      <c r="CT91" s="944"/>
      <c r="CU91" s="944"/>
      <c r="CV91" s="945"/>
      <c r="CW91" s="943"/>
      <c r="CX91" s="944"/>
      <c r="CY91" s="944"/>
      <c r="CZ91" s="944"/>
      <c r="DA91" s="945"/>
      <c r="DB91" s="943"/>
      <c r="DC91" s="944"/>
      <c r="DD91" s="944"/>
      <c r="DE91" s="944"/>
      <c r="DF91" s="945"/>
      <c r="DG91" s="943"/>
      <c r="DH91" s="944"/>
      <c r="DI91" s="944"/>
      <c r="DJ91" s="944"/>
      <c r="DK91" s="945"/>
      <c r="DL91" s="943"/>
      <c r="DM91" s="944"/>
      <c r="DN91" s="944"/>
      <c r="DO91" s="944"/>
      <c r="DP91" s="945"/>
      <c r="DQ91" s="943"/>
      <c r="DR91" s="944"/>
      <c r="DS91" s="944"/>
      <c r="DT91" s="944"/>
      <c r="DU91" s="945"/>
      <c r="DV91" s="932"/>
      <c r="DW91" s="933"/>
      <c r="DX91" s="933"/>
      <c r="DY91" s="933"/>
      <c r="DZ91" s="934"/>
      <c r="EA91" s="212"/>
    </row>
    <row r="92" spans="1:131" ht="26.25" hidden="1" customHeight="1" x14ac:dyDescent="0.15">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32"/>
      <c r="BT92" s="933"/>
      <c r="BU92" s="933"/>
      <c r="BV92" s="933"/>
      <c r="BW92" s="933"/>
      <c r="BX92" s="933"/>
      <c r="BY92" s="933"/>
      <c r="BZ92" s="933"/>
      <c r="CA92" s="933"/>
      <c r="CB92" s="933"/>
      <c r="CC92" s="933"/>
      <c r="CD92" s="933"/>
      <c r="CE92" s="933"/>
      <c r="CF92" s="933"/>
      <c r="CG92" s="942"/>
      <c r="CH92" s="943"/>
      <c r="CI92" s="944"/>
      <c r="CJ92" s="944"/>
      <c r="CK92" s="944"/>
      <c r="CL92" s="945"/>
      <c r="CM92" s="943"/>
      <c r="CN92" s="944"/>
      <c r="CO92" s="944"/>
      <c r="CP92" s="944"/>
      <c r="CQ92" s="945"/>
      <c r="CR92" s="943"/>
      <c r="CS92" s="944"/>
      <c r="CT92" s="944"/>
      <c r="CU92" s="944"/>
      <c r="CV92" s="945"/>
      <c r="CW92" s="943"/>
      <c r="CX92" s="944"/>
      <c r="CY92" s="944"/>
      <c r="CZ92" s="944"/>
      <c r="DA92" s="945"/>
      <c r="DB92" s="943"/>
      <c r="DC92" s="944"/>
      <c r="DD92" s="944"/>
      <c r="DE92" s="944"/>
      <c r="DF92" s="945"/>
      <c r="DG92" s="943"/>
      <c r="DH92" s="944"/>
      <c r="DI92" s="944"/>
      <c r="DJ92" s="944"/>
      <c r="DK92" s="945"/>
      <c r="DL92" s="943"/>
      <c r="DM92" s="944"/>
      <c r="DN92" s="944"/>
      <c r="DO92" s="944"/>
      <c r="DP92" s="945"/>
      <c r="DQ92" s="943"/>
      <c r="DR92" s="944"/>
      <c r="DS92" s="944"/>
      <c r="DT92" s="944"/>
      <c r="DU92" s="945"/>
      <c r="DV92" s="932"/>
      <c r="DW92" s="933"/>
      <c r="DX92" s="933"/>
      <c r="DY92" s="933"/>
      <c r="DZ92" s="934"/>
      <c r="EA92" s="212"/>
    </row>
    <row r="93" spans="1:131" ht="26.25" hidden="1" customHeight="1" x14ac:dyDescent="0.15">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32"/>
      <c r="BT93" s="933"/>
      <c r="BU93" s="933"/>
      <c r="BV93" s="933"/>
      <c r="BW93" s="933"/>
      <c r="BX93" s="933"/>
      <c r="BY93" s="933"/>
      <c r="BZ93" s="933"/>
      <c r="CA93" s="933"/>
      <c r="CB93" s="933"/>
      <c r="CC93" s="933"/>
      <c r="CD93" s="933"/>
      <c r="CE93" s="933"/>
      <c r="CF93" s="933"/>
      <c r="CG93" s="942"/>
      <c r="CH93" s="943"/>
      <c r="CI93" s="944"/>
      <c r="CJ93" s="944"/>
      <c r="CK93" s="944"/>
      <c r="CL93" s="945"/>
      <c r="CM93" s="943"/>
      <c r="CN93" s="944"/>
      <c r="CO93" s="944"/>
      <c r="CP93" s="944"/>
      <c r="CQ93" s="945"/>
      <c r="CR93" s="943"/>
      <c r="CS93" s="944"/>
      <c r="CT93" s="944"/>
      <c r="CU93" s="944"/>
      <c r="CV93" s="945"/>
      <c r="CW93" s="943"/>
      <c r="CX93" s="944"/>
      <c r="CY93" s="944"/>
      <c r="CZ93" s="944"/>
      <c r="DA93" s="945"/>
      <c r="DB93" s="943"/>
      <c r="DC93" s="944"/>
      <c r="DD93" s="944"/>
      <c r="DE93" s="944"/>
      <c r="DF93" s="945"/>
      <c r="DG93" s="943"/>
      <c r="DH93" s="944"/>
      <c r="DI93" s="944"/>
      <c r="DJ93" s="944"/>
      <c r="DK93" s="945"/>
      <c r="DL93" s="943"/>
      <c r="DM93" s="944"/>
      <c r="DN93" s="944"/>
      <c r="DO93" s="944"/>
      <c r="DP93" s="945"/>
      <c r="DQ93" s="943"/>
      <c r="DR93" s="944"/>
      <c r="DS93" s="944"/>
      <c r="DT93" s="944"/>
      <c r="DU93" s="945"/>
      <c r="DV93" s="932"/>
      <c r="DW93" s="933"/>
      <c r="DX93" s="933"/>
      <c r="DY93" s="933"/>
      <c r="DZ93" s="934"/>
      <c r="EA93" s="212"/>
    </row>
    <row r="94" spans="1:131" ht="26.25" hidden="1" customHeight="1" x14ac:dyDescent="0.15">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32"/>
      <c r="BT94" s="933"/>
      <c r="BU94" s="933"/>
      <c r="BV94" s="933"/>
      <c r="BW94" s="933"/>
      <c r="BX94" s="933"/>
      <c r="BY94" s="933"/>
      <c r="BZ94" s="933"/>
      <c r="CA94" s="933"/>
      <c r="CB94" s="933"/>
      <c r="CC94" s="933"/>
      <c r="CD94" s="933"/>
      <c r="CE94" s="933"/>
      <c r="CF94" s="933"/>
      <c r="CG94" s="942"/>
      <c r="CH94" s="943"/>
      <c r="CI94" s="944"/>
      <c r="CJ94" s="944"/>
      <c r="CK94" s="944"/>
      <c r="CL94" s="945"/>
      <c r="CM94" s="943"/>
      <c r="CN94" s="944"/>
      <c r="CO94" s="944"/>
      <c r="CP94" s="944"/>
      <c r="CQ94" s="945"/>
      <c r="CR94" s="943"/>
      <c r="CS94" s="944"/>
      <c r="CT94" s="944"/>
      <c r="CU94" s="944"/>
      <c r="CV94" s="945"/>
      <c r="CW94" s="943"/>
      <c r="CX94" s="944"/>
      <c r="CY94" s="944"/>
      <c r="CZ94" s="944"/>
      <c r="DA94" s="945"/>
      <c r="DB94" s="943"/>
      <c r="DC94" s="944"/>
      <c r="DD94" s="944"/>
      <c r="DE94" s="944"/>
      <c r="DF94" s="945"/>
      <c r="DG94" s="943"/>
      <c r="DH94" s="944"/>
      <c r="DI94" s="944"/>
      <c r="DJ94" s="944"/>
      <c r="DK94" s="945"/>
      <c r="DL94" s="943"/>
      <c r="DM94" s="944"/>
      <c r="DN94" s="944"/>
      <c r="DO94" s="944"/>
      <c r="DP94" s="945"/>
      <c r="DQ94" s="943"/>
      <c r="DR94" s="944"/>
      <c r="DS94" s="944"/>
      <c r="DT94" s="944"/>
      <c r="DU94" s="945"/>
      <c r="DV94" s="932"/>
      <c r="DW94" s="933"/>
      <c r="DX94" s="933"/>
      <c r="DY94" s="933"/>
      <c r="DZ94" s="934"/>
      <c r="EA94" s="212"/>
    </row>
    <row r="95" spans="1:131" ht="26.25" hidden="1" customHeight="1" x14ac:dyDescent="0.15">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32"/>
      <c r="BT95" s="933"/>
      <c r="BU95" s="933"/>
      <c r="BV95" s="933"/>
      <c r="BW95" s="933"/>
      <c r="BX95" s="933"/>
      <c r="BY95" s="933"/>
      <c r="BZ95" s="933"/>
      <c r="CA95" s="933"/>
      <c r="CB95" s="933"/>
      <c r="CC95" s="933"/>
      <c r="CD95" s="933"/>
      <c r="CE95" s="933"/>
      <c r="CF95" s="933"/>
      <c r="CG95" s="942"/>
      <c r="CH95" s="943"/>
      <c r="CI95" s="944"/>
      <c r="CJ95" s="944"/>
      <c r="CK95" s="944"/>
      <c r="CL95" s="945"/>
      <c r="CM95" s="943"/>
      <c r="CN95" s="944"/>
      <c r="CO95" s="944"/>
      <c r="CP95" s="944"/>
      <c r="CQ95" s="945"/>
      <c r="CR95" s="943"/>
      <c r="CS95" s="944"/>
      <c r="CT95" s="944"/>
      <c r="CU95" s="944"/>
      <c r="CV95" s="945"/>
      <c r="CW95" s="943"/>
      <c r="CX95" s="944"/>
      <c r="CY95" s="944"/>
      <c r="CZ95" s="944"/>
      <c r="DA95" s="945"/>
      <c r="DB95" s="943"/>
      <c r="DC95" s="944"/>
      <c r="DD95" s="944"/>
      <c r="DE95" s="944"/>
      <c r="DF95" s="945"/>
      <c r="DG95" s="943"/>
      <c r="DH95" s="944"/>
      <c r="DI95" s="944"/>
      <c r="DJ95" s="944"/>
      <c r="DK95" s="945"/>
      <c r="DL95" s="943"/>
      <c r="DM95" s="944"/>
      <c r="DN95" s="944"/>
      <c r="DO95" s="944"/>
      <c r="DP95" s="945"/>
      <c r="DQ95" s="943"/>
      <c r="DR95" s="944"/>
      <c r="DS95" s="944"/>
      <c r="DT95" s="944"/>
      <c r="DU95" s="945"/>
      <c r="DV95" s="932"/>
      <c r="DW95" s="933"/>
      <c r="DX95" s="933"/>
      <c r="DY95" s="933"/>
      <c r="DZ95" s="934"/>
      <c r="EA95" s="212"/>
    </row>
    <row r="96" spans="1:131" ht="26.25" hidden="1" customHeight="1" x14ac:dyDescent="0.15">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32"/>
      <c r="BT96" s="933"/>
      <c r="BU96" s="933"/>
      <c r="BV96" s="933"/>
      <c r="BW96" s="933"/>
      <c r="BX96" s="933"/>
      <c r="BY96" s="933"/>
      <c r="BZ96" s="933"/>
      <c r="CA96" s="933"/>
      <c r="CB96" s="933"/>
      <c r="CC96" s="933"/>
      <c r="CD96" s="933"/>
      <c r="CE96" s="933"/>
      <c r="CF96" s="933"/>
      <c r="CG96" s="942"/>
      <c r="CH96" s="943"/>
      <c r="CI96" s="944"/>
      <c r="CJ96" s="944"/>
      <c r="CK96" s="944"/>
      <c r="CL96" s="945"/>
      <c r="CM96" s="943"/>
      <c r="CN96" s="944"/>
      <c r="CO96" s="944"/>
      <c r="CP96" s="944"/>
      <c r="CQ96" s="945"/>
      <c r="CR96" s="943"/>
      <c r="CS96" s="944"/>
      <c r="CT96" s="944"/>
      <c r="CU96" s="944"/>
      <c r="CV96" s="945"/>
      <c r="CW96" s="943"/>
      <c r="CX96" s="944"/>
      <c r="CY96" s="944"/>
      <c r="CZ96" s="944"/>
      <c r="DA96" s="945"/>
      <c r="DB96" s="943"/>
      <c r="DC96" s="944"/>
      <c r="DD96" s="944"/>
      <c r="DE96" s="944"/>
      <c r="DF96" s="945"/>
      <c r="DG96" s="943"/>
      <c r="DH96" s="944"/>
      <c r="DI96" s="944"/>
      <c r="DJ96" s="944"/>
      <c r="DK96" s="945"/>
      <c r="DL96" s="943"/>
      <c r="DM96" s="944"/>
      <c r="DN96" s="944"/>
      <c r="DO96" s="944"/>
      <c r="DP96" s="945"/>
      <c r="DQ96" s="943"/>
      <c r="DR96" s="944"/>
      <c r="DS96" s="944"/>
      <c r="DT96" s="944"/>
      <c r="DU96" s="945"/>
      <c r="DV96" s="932"/>
      <c r="DW96" s="933"/>
      <c r="DX96" s="933"/>
      <c r="DY96" s="933"/>
      <c r="DZ96" s="934"/>
      <c r="EA96" s="212"/>
    </row>
    <row r="97" spans="1:131" ht="26.25" hidden="1" customHeight="1" x14ac:dyDescent="0.15">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32"/>
      <c r="BT97" s="933"/>
      <c r="BU97" s="933"/>
      <c r="BV97" s="933"/>
      <c r="BW97" s="933"/>
      <c r="BX97" s="933"/>
      <c r="BY97" s="933"/>
      <c r="BZ97" s="933"/>
      <c r="CA97" s="933"/>
      <c r="CB97" s="933"/>
      <c r="CC97" s="933"/>
      <c r="CD97" s="933"/>
      <c r="CE97" s="933"/>
      <c r="CF97" s="933"/>
      <c r="CG97" s="942"/>
      <c r="CH97" s="943"/>
      <c r="CI97" s="944"/>
      <c r="CJ97" s="944"/>
      <c r="CK97" s="944"/>
      <c r="CL97" s="945"/>
      <c r="CM97" s="943"/>
      <c r="CN97" s="944"/>
      <c r="CO97" s="944"/>
      <c r="CP97" s="944"/>
      <c r="CQ97" s="945"/>
      <c r="CR97" s="943"/>
      <c r="CS97" s="944"/>
      <c r="CT97" s="944"/>
      <c r="CU97" s="944"/>
      <c r="CV97" s="945"/>
      <c r="CW97" s="943"/>
      <c r="CX97" s="944"/>
      <c r="CY97" s="944"/>
      <c r="CZ97" s="944"/>
      <c r="DA97" s="945"/>
      <c r="DB97" s="943"/>
      <c r="DC97" s="944"/>
      <c r="DD97" s="944"/>
      <c r="DE97" s="944"/>
      <c r="DF97" s="945"/>
      <c r="DG97" s="943"/>
      <c r="DH97" s="944"/>
      <c r="DI97" s="944"/>
      <c r="DJ97" s="944"/>
      <c r="DK97" s="945"/>
      <c r="DL97" s="943"/>
      <c r="DM97" s="944"/>
      <c r="DN97" s="944"/>
      <c r="DO97" s="944"/>
      <c r="DP97" s="945"/>
      <c r="DQ97" s="943"/>
      <c r="DR97" s="944"/>
      <c r="DS97" s="944"/>
      <c r="DT97" s="944"/>
      <c r="DU97" s="945"/>
      <c r="DV97" s="932"/>
      <c r="DW97" s="933"/>
      <c r="DX97" s="933"/>
      <c r="DY97" s="933"/>
      <c r="DZ97" s="934"/>
      <c r="EA97" s="212"/>
    </row>
    <row r="98" spans="1:131" ht="26.25" hidden="1" customHeight="1" x14ac:dyDescent="0.15">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32"/>
      <c r="BT98" s="933"/>
      <c r="BU98" s="933"/>
      <c r="BV98" s="933"/>
      <c r="BW98" s="933"/>
      <c r="BX98" s="933"/>
      <c r="BY98" s="933"/>
      <c r="BZ98" s="933"/>
      <c r="CA98" s="933"/>
      <c r="CB98" s="933"/>
      <c r="CC98" s="933"/>
      <c r="CD98" s="933"/>
      <c r="CE98" s="933"/>
      <c r="CF98" s="933"/>
      <c r="CG98" s="942"/>
      <c r="CH98" s="943"/>
      <c r="CI98" s="944"/>
      <c r="CJ98" s="944"/>
      <c r="CK98" s="944"/>
      <c r="CL98" s="945"/>
      <c r="CM98" s="943"/>
      <c r="CN98" s="944"/>
      <c r="CO98" s="944"/>
      <c r="CP98" s="944"/>
      <c r="CQ98" s="945"/>
      <c r="CR98" s="943"/>
      <c r="CS98" s="944"/>
      <c r="CT98" s="944"/>
      <c r="CU98" s="944"/>
      <c r="CV98" s="945"/>
      <c r="CW98" s="943"/>
      <c r="CX98" s="944"/>
      <c r="CY98" s="944"/>
      <c r="CZ98" s="944"/>
      <c r="DA98" s="945"/>
      <c r="DB98" s="943"/>
      <c r="DC98" s="944"/>
      <c r="DD98" s="944"/>
      <c r="DE98" s="944"/>
      <c r="DF98" s="945"/>
      <c r="DG98" s="943"/>
      <c r="DH98" s="944"/>
      <c r="DI98" s="944"/>
      <c r="DJ98" s="944"/>
      <c r="DK98" s="945"/>
      <c r="DL98" s="943"/>
      <c r="DM98" s="944"/>
      <c r="DN98" s="944"/>
      <c r="DO98" s="944"/>
      <c r="DP98" s="945"/>
      <c r="DQ98" s="943"/>
      <c r="DR98" s="944"/>
      <c r="DS98" s="944"/>
      <c r="DT98" s="944"/>
      <c r="DU98" s="945"/>
      <c r="DV98" s="932"/>
      <c r="DW98" s="933"/>
      <c r="DX98" s="933"/>
      <c r="DY98" s="933"/>
      <c r="DZ98" s="934"/>
      <c r="EA98" s="212"/>
    </row>
    <row r="99" spans="1:131" ht="26.25" hidden="1" customHeight="1" x14ac:dyDescent="0.15">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32"/>
      <c r="BT99" s="933"/>
      <c r="BU99" s="933"/>
      <c r="BV99" s="933"/>
      <c r="BW99" s="933"/>
      <c r="BX99" s="933"/>
      <c r="BY99" s="933"/>
      <c r="BZ99" s="933"/>
      <c r="CA99" s="933"/>
      <c r="CB99" s="933"/>
      <c r="CC99" s="933"/>
      <c r="CD99" s="933"/>
      <c r="CE99" s="933"/>
      <c r="CF99" s="933"/>
      <c r="CG99" s="942"/>
      <c r="CH99" s="943"/>
      <c r="CI99" s="944"/>
      <c r="CJ99" s="944"/>
      <c r="CK99" s="944"/>
      <c r="CL99" s="945"/>
      <c r="CM99" s="943"/>
      <c r="CN99" s="944"/>
      <c r="CO99" s="944"/>
      <c r="CP99" s="944"/>
      <c r="CQ99" s="945"/>
      <c r="CR99" s="943"/>
      <c r="CS99" s="944"/>
      <c r="CT99" s="944"/>
      <c r="CU99" s="944"/>
      <c r="CV99" s="945"/>
      <c r="CW99" s="943"/>
      <c r="CX99" s="944"/>
      <c r="CY99" s="944"/>
      <c r="CZ99" s="944"/>
      <c r="DA99" s="945"/>
      <c r="DB99" s="943"/>
      <c r="DC99" s="944"/>
      <c r="DD99" s="944"/>
      <c r="DE99" s="944"/>
      <c r="DF99" s="945"/>
      <c r="DG99" s="943"/>
      <c r="DH99" s="944"/>
      <c r="DI99" s="944"/>
      <c r="DJ99" s="944"/>
      <c r="DK99" s="945"/>
      <c r="DL99" s="943"/>
      <c r="DM99" s="944"/>
      <c r="DN99" s="944"/>
      <c r="DO99" s="944"/>
      <c r="DP99" s="945"/>
      <c r="DQ99" s="943"/>
      <c r="DR99" s="944"/>
      <c r="DS99" s="944"/>
      <c r="DT99" s="944"/>
      <c r="DU99" s="945"/>
      <c r="DV99" s="932"/>
      <c r="DW99" s="933"/>
      <c r="DX99" s="933"/>
      <c r="DY99" s="933"/>
      <c r="DZ99" s="934"/>
      <c r="EA99" s="212"/>
    </row>
    <row r="100" spans="1:131" ht="26.25" hidden="1" customHeight="1" x14ac:dyDescent="0.15">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32"/>
      <c r="BT100" s="933"/>
      <c r="BU100" s="933"/>
      <c r="BV100" s="933"/>
      <c r="BW100" s="933"/>
      <c r="BX100" s="933"/>
      <c r="BY100" s="933"/>
      <c r="BZ100" s="933"/>
      <c r="CA100" s="933"/>
      <c r="CB100" s="933"/>
      <c r="CC100" s="933"/>
      <c r="CD100" s="933"/>
      <c r="CE100" s="933"/>
      <c r="CF100" s="933"/>
      <c r="CG100" s="942"/>
      <c r="CH100" s="943"/>
      <c r="CI100" s="944"/>
      <c r="CJ100" s="944"/>
      <c r="CK100" s="944"/>
      <c r="CL100" s="945"/>
      <c r="CM100" s="943"/>
      <c r="CN100" s="944"/>
      <c r="CO100" s="944"/>
      <c r="CP100" s="944"/>
      <c r="CQ100" s="945"/>
      <c r="CR100" s="943"/>
      <c r="CS100" s="944"/>
      <c r="CT100" s="944"/>
      <c r="CU100" s="944"/>
      <c r="CV100" s="945"/>
      <c r="CW100" s="943"/>
      <c r="CX100" s="944"/>
      <c r="CY100" s="944"/>
      <c r="CZ100" s="944"/>
      <c r="DA100" s="945"/>
      <c r="DB100" s="943"/>
      <c r="DC100" s="944"/>
      <c r="DD100" s="944"/>
      <c r="DE100" s="944"/>
      <c r="DF100" s="945"/>
      <c r="DG100" s="943"/>
      <c r="DH100" s="944"/>
      <c r="DI100" s="944"/>
      <c r="DJ100" s="944"/>
      <c r="DK100" s="945"/>
      <c r="DL100" s="943"/>
      <c r="DM100" s="944"/>
      <c r="DN100" s="944"/>
      <c r="DO100" s="944"/>
      <c r="DP100" s="945"/>
      <c r="DQ100" s="943"/>
      <c r="DR100" s="944"/>
      <c r="DS100" s="944"/>
      <c r="DT100" s="944"/>
      <c r="DU100" s="945"/>
      <c r="DV100" s="932"/>
      <c r="DW100" s="933"/>
      <c r="DX100" s="933"/>
      <c r="DY100" s="933"/>
      <c r="DZ100" s="934"/>
      <c r="EA100" s="212"/>
    </row>
    <row r="101" spans="1:131" ht="26.25" hidden="1" customHeight="1" x14ac:dyDescent="0.15">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32"/>
      <c r="BT101" s="933"/>
      <c r="BU101" s="933"/>
      <c r="BV101" s="933"/>
      <c r="BW101" s="933"/>
      <c r="BX101" s="933"/>
      <c r="BY101" s="933"/>
      <c r="BZ101" s="933"/>
      <c r="CA101" s="933"/>
      <c r="CB101" s="933"/>
      <c r="CC101" s="933"/>
      <c r="CD101" s="933"/>
      <c r="CE101" s="933"/>
      <c r="CF101" s="933"/>
      <c r="CG101" s="942"/>
      <c r="CH101" s="943"/>
      <c r="CI101" s="944"/>
      <c r="CJ101" s="944"/>
      <c r="CK101" s="944"/>
      <c r="CL101" s="945"/>
      <c r="CM101" s="943"/>
      <c r="CN101" s="944"/>
      <c r="CO101" s="944"/>
      <c r="CP101" s="944"/>
      <c r="CQ101" s="945"/>
      <c r="CR101" s="943"/>
      <c r="CS101" s="944"/>
      <c r="CT101" s="944"/>
      <c r="CU101" s="944"/>
      <c r="CV101" s="945"/>
      <c r="CW101" s="943"/>
      <c r="CX101" s="944"/>
      <c r="CY101" s="944"/>
      <c r="CZ101" s="944"/>
      <c r="DA101" s="945"/>
      <c r="DB101" s="943"/>
      <c r="DC101" s="944"/>
      <c r="DD101" s="944"/>
      <c r="DE101" s="944"/>
      <c r="DF101" s="945"/>
      <c r="DG101" s="943"/>
      <c r="DH101" s="944"/>
      <c r="DI101" s="944"/>
      <c r="DJ101" s="944"/>
      <c r="DK101" s="945"/>
      <c r="DL101" s="943"/>
      <c r="DM101" s="944"/>
      <c r="DN101" s="944"/>
      <c r="DO101" s="944"/>
      <c r="DP101" s="945"/>
      <c r="DQ101" s="943"/>
      <c r="DR101" s="944"/>
      <c r="DS101" s="944"/>
      <c r="DT101" s="944"/>
      <c r="DU101" s="945"/>
      <c r="DV101" s="932"/>
      <c r="DW101" s="933"/>
      <c r="DX101" s="933"/>
      <c r="DY101" s="933"/>
      <c r="DZ101" s="934"/>
      <c r="EA101" s="212"/>
    </row>
    <row r="102" spans="1:131" ht="26.25" customHeight="1" thickBot="1" x14ac:dyDescent="0.2">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378</v>
      </c>
      <c r="BR102" s="924" t="s">
        <v>402</v>
      </c>
      <c r="BS102" s="925"/>
      <c r="BT102" s="925"/>
      <c r="BU102" s="925"/>
      <c r="BV102" s="925"/>
      <c r="BW102" s="925"/>
      <c r="BX102" s="925"/>
      <c r="BY102" s="925"/>
      <c r="BZ102" s="925"/>
      <c r="CA102" s="925"/>
      <c r="CB102" s="925"/>
      <c r="CC102" s="925"/>
      <c r="CD102" s="925"/>
      <c r="CE102" s="925"/>
      <c r="CF102" s="925"/>
      <c r="CG102" s="935"/>
      <c r="CH102" s="936"/>
      <c r="CI102" s="937"/>
      <c r="CJ102" s="937"/>
      <c r="CK102" s="937"/>
      <c r="CL102" s="938"/>
      <c r="CM102" s="936"/>
      <c r="CN102" s="937"/>
      <c r="CO102" s="937"/>
      <c r="CP102" s="937"/>
      <c r="CQ102" s="938"/>
      <c r="CR102" s="939"/>
      <c r="CS102" s="940"/>
      <c r="CT102" s="940"/>
      <c r="CU102" s="940"/>
      <c r="CV102" s="941"/>
      <c r="CW102" s="939"/>
      <c r="CX102" s="940"/>
      <c r="CY102" s="940"/>
      <c r="CZ102" s="940"/>
      <c r="DA102" s="941"/>
      <c r="DB102" s="939"/>
      <c r="DC102" s="940"/>
      <c r="DD102" s="940"/>
      <c r="DE102" s="940"/>
      <c r="DF102" s="941"/>
      <c r="DG102" s="939"/>
      <c r="DH102" s="940"/>
      <c r="DI102" s="940"/>
      <c r="DJ102" s="940"/>
      <c r="DK102" s="941"/>
      <c r="DL102" s="939"/>
      <c r="DM102" s="940"/>
      <c r="DN102" s="940"/>
      <c r="DO102" s="940"/>
      <c r="DP102" s="941"/>
      <c r="DQ102" s="939"/>
      <c r="DR102" s="940"/>
      <c r="DS102" s="940"/>
      <c r="DT102" s="940"/>
      <c r="DU102" s="941"/>
      <c r="DV102" s="924"/>
      <c r="DW102" s="925"/>
      <c r="DX102" s="925"/>
      <c r="DY102" s="925"/>
      <c r="DZ102" s="926"/>
      <c r="EA102" s="212"/>
    </row>
    <row r="103" spans="1:131" ht="26.25" customHeight="1" x14ac:dyDescent="0.15">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27" t="s">
        <v>403</v>
      </c>
      <c r="BR103" s="927"/>
      <c r="BS103" s="927"/>
      <c r="BT103" s="927"/>
      <c r="BU103" s="927"/>
      <c r="BV103" s="927"/>
      <c r="BW103" s="927"/>
      <c r="BX103" s="927"/>
      <c r="BY103" s="927"/>
      <c r="BZ103" s="927"/>
      <c r="CA103" s="927"/>
      <c r="CB103" s="927"/>
      <c r="CC103" s="927"/>
      <c r="CD103" s="927"/>
      <c r="CE103" s="927"/>
      <c r="CF103" s="927"/>
      <c r="CG103" s="927"/>
      <c r="CH103" s="927"/>
      <c r="CI103" s="927"/>
      <c r="CJ103" s="927"/>
      <c r="CK103" s="927"/>
      <c r="CL103" s="927"/>
      <c r="CM103" s="927"/>
      <c r="CN103" s="927"/>
      <c r="CO103" s="927"/>
      <c r="CP103" s="927"/>
      <c r="CQ103" s="927"/>
      <c r="CR103" s="927"/>
      <c r="CS103" s="927"/>
      <c r="CT103" s="927"/>
      <c r="CU103" s="927"/>
      <c r="CV103" s="927"/>
      <c r="CW103" s="927"/>
      <c r="CX103" s="927"/>
      <c r="CY103" s="927"/>
      <c r="CZ103" s="927"/>
      <c r="DA103" s="927"/>
      <c r="DB103" s="927"/>
      <c r="DC103" s="927"/>
      <c r="DD103" s="927"/>
      <c r="DE103" s="927"/>
      <c r="DF103" s="927"/>
      <c r="DG103" s="927"/>
      <c r="DH103" s="927"/>
      <c r="DI103" s="927"/>
      <c r="DJ103" s="927"/>
      <c r="DK103" s="927"/>
      <c r="DL103" s="927"/>
      <c r="DM103" s="927"/>
      <c r="DN103" s="927"/>
      <c r="DO103" s="927"/>
      <c r="DP103" s="927"/>
      <c r="DQ103" s="927"/>
      <c r="DR103" s="927"/>
      <c r="DS103" s="927"/>
      <c r="DT103" s="927"/>
      <c r="DU103" s="927"/>
      <c r="DV103" s="927"/>
      <c r="DW103" s="927"/>
      <c r="DX103" s="927"/>
      <c r="DY103" s="927"/>
      <c r="DZ103" s="927"/>
      <c r="EA103" s="212"/>
    </row>
    <row r="104" spans="1:131" ht="26.25" customHeight="1" x14ac:dyDescent="0.15">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28" t="s">
        <v>404</v>
      </c>
      <c r="BR104" s="928"/>
      <c r="BS104" s="928"/>
      <c r="BT104" s="928"/>
      <c r="BU104" s="928"/>
      <c r="BV104" s="928"/>
      <c r="BW104" s="928"/>
      <c r="BX104" s="928"/>
      <c r="BY104" s="928"/>
      <c r="BZ104" s="928"/>
      <c r="CA104" s="928"/>
      <c r="CB104" s="928"/>
      <c r="CC104" s="928"/>
      <c r="CD104" s="928"/>
      <c r="CE104" s="928"/>
      <c r="CF104" s="928"/>
      <c r="CG104" s="928"/>
      <c r="CH104" s="928"/>
      <c r="CI104" s="928"/>
      <c r="CJ104" s="928"/>
      <c r="CK104" s="928"/>
      <c r="CL104" s="928"/>
      <c r="CM104" s="928"/>
      <c r="CN104" s="928"/>
      <c r="CO104" s="928"/>
      <c r="CP104" s="928"/>
      <c r="CQ104" s="928"/>
      <c r="CR104" s="928"/>
      <c r="CS104" s="928"/>
      <c r="CT104" s="928"/>
      <c r="CU104" s="928"/>
      <c r="CV104" s="928"/>
      <c r="CW104" s="928"/>
      <c r="CX104" s="928"/>
      <c r="CY104" s="928"/>
      <c r="CZ104" s="928"/>
      <c r="DA104" s="928"/>
      <c r="DB104" s="928"/>
      <c r="DC104" s="928"/>
      <c r="DD104" s="928"/>
      <c r="DE104" s="928"/>
      <c r="DF104" s="928"/>
      <c r="DG104" s="928"/>
      <c r="DH104" s="928"/>
      <c r="DI104" s="928"/>
      <c r="DJ104" s="928"/>
      <c r="DK104" s="928"/>
      <c r="DL104" s="928"/>
      <c r="DM104" s="928"/>
      <c r="DN104" s="928"/>
      <c r="DO104" s="928"/>
      <c r="DP104" s="928"/>
      <c r="DQ104" s="928"/>
      <c r="DR104" s="928"/>
      <c r="DS104" s="928"/>
      <c r="DT104" s="928"/>
      <c r="DU104" s="928"/>
      <c r="DV104" s="928"/>
      <c r="DW104" s="928"/>
      <c r="DX104" s="928"/>
      <c r="DY104" s="928"/>
      <c r="DZ104" s="928"/>
      <c r="EA104" s="212"/>
    </row>
    <row r="105" spans="1:131" ht="11.25" customHeight="1" x14ac:dyDescent="0.15">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16" t="s">
        <v>405</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406</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29" t="s">
        <v>407</v>
      </c>
      <c r="B108" s="930"/>
      <c r="C108" s="930"/>
      <c r="D108" s="930"/>
      <c r="E108" s="930"/>
      <c r="F108" s="930"/>
      <c r="G108" s="930"/>
      <c r="H108" s="930"/>
      <c r="I108" s="930"/>
      <c r="J108" s="930"/>
      <c r="K108" s="930"/>
      <c r="L108" s="930"/>
      <c r="M108" s="930"/>
      <c r="N108" s="930"/>
      <c r="O108" s="930"/>
      <c r="P108" s="930"/>
      <c r="Q108" s="930"/>
      <c r="R108" s="930"/>
      <c r="S108" s="930"/>
      <c r="T108" s="930"/>
      <c r="U108" s="930"/>
      <c r="V108" s="930"/>
      <c r="W108" s="930"/>
      <c r="X108" s="930"/>
      <c r="Y108" s="930"/>
      <c r="Z108" s="930"/>
      <c r="AA108" s="930"/>
      <c r="AB108" s="930"/>
      <c r="AC108" s="930"/>
      <c r="AD108" s="930"/>
      <c r="AE108" s="930"/>
      <c r="AF108" s="930"/>
      <c r="AG108" s="930"/>
      <c r="AH108" s="930"/>
      <c r="AI108" s="930"/>
      <c r="AJ108" s="930"/>
      <c r="AK108" s="930"/>
      <c r="AL108" s="930"/>
      <c r="AM108" s="930"/>
      <c r="AN108" s="930"/>
      <c r="AO108" s="930"/>
      <c r="AP108" s="930"/>
      <c r="AQ108" s="930"/>
      <c r="AR108" s="930"/>
      <c r="AS108" s="930"/>
      <c r="AT108" s="931"/>
      <c r="AU108" s="929" t="s">
        <v>408</v>
      </c>
      <c r="AV108" s="930"/>
      <c r="AW108" s="930"/>
      <c r="AX108" s="930"/>
      <c r="AY108" s="930"/>
      <c r="AZ108" s="930"/>
      <c r="BA108" s="930"/>
      <c r="BB108" s="930"/>
      <c r="BC108" s="930"/>
      <c r="BD108" s="930"/>
      <c r="BE108" s="930"/>
      <c r="BF108" s="930"/>
      <c r="BG108" s="930"/>
      <c r="BH108" s="930"/>
      <c r="BI108" s="930"/>
      <c r="BJ108" s="930"/>
      <c r="BK108" s="930"/>
      <c r="BL108" s="930"/>
      <c r="BM108" s="930"/>
      <c r="BN108" s="930"/>
      <c r="BO108" s="930"/>
      <c r="BP108" s="930"/>
      <c r="BQ108" s="930"/>
      <c r="BR108" s="930"/>
      <c r="BS108" s="930"/>
      <c r="BT108" s="930"/>
      <c r="BU108" s="930"/>
      <c r="BV108" s="930"/>
      <c r="BW108" s="930"/>
      <c r="BX108" s="930"/>
      <c r="BY108" s="930"/>
      <c r="BZ108" s="930"/>
      <c r="CA108" s="930"/>
      <c r="CB108" s="930"/>
      <c r="CC108" s="930"/>
      <c r="CD108" s="930"/>
      <c r="CE108" s="930"/>
      <c r="CF108" s="930"/>
      <c r="CG108" s="930"/>
      <c r="CH108" s="930"/>
      <c r="CI108" s="930"/>
      <c r="CJ108" s="930"/>
      <c r="CK108" s="930"/>
      <c r="CL108" s="930"/>
      <c r="CM108" s="930"/>
      <c r="CN108" s="930"/>
      <c r="CO108" s="930"/>
      <c r="CP108" s="930"/>
      <c r="CQ108" s="930"/>
      <c r="CR108" s="930"/>
      <c r="CS108" s="930"/>
      <c r="CT108" s="930"/>
      <c r="CU108" s="930"/>
      <c r="CV108" s="930"/>
      <c r="CW108" s="930"/>
      <c r="CX108" s="930"/>
      <c r="CY108" s="930"/>
      <c r="CZ108" s="930"/>
      <c r="DA108" s="930"/>
      <c r="DB108" s="930"/>
      <c r="DC108" s="930"/>
      <c r="DD108" s="930"/>
      <c r="DE108" s="930"/>
      <c r="DF108" s="930"/>
      <c r="DG108" s="930"/>
      <c r="DH108" s="930"/>
      <c r="DI108" s="930"/>
      <c r="DJ108" s="930"/>
      <c r="DK108" s="930"/>
      <c r="DL108" s="930"/>
      <c r="DM108" s="930"/>
      <c r="DN108" s="930"/>
      <c r="DO108" s="930"/>
      <c r="DP108" s="930"/>
      <c r="DQ108" s="930"/>
      <c r="DR108" s="930"/>
      <c r="DS108" s="930"/>
      <c r="DT108" s="930"/>
      <c r="DU108" s="930"/>
      <c r="DV108" s="930"/>
      <c r="DW108" s="930"/>
      <c r="DX108" s="930"/>
      <c r="DY108" s="930"/>
      <c r="DZ108" s="931"/>
    </row>
    <row r="109" spans="1:131" s="212" customFormat="1" ht="26.25" customHeight="1" x14ac:dyDescent="0.15">
      <c r="A109" s="882" t="s">
        <v>409</v>
      </c>
      <c r="B109" s="883"/>
      <c r="C109" s="883"/>
      <c r="D109" s="883"/>
      <c r="E109" s="883"/>
      <c r="F109" s="883"/>
      <c r="G109" s="883"/>
      <c r="H109" s="883"/>
      <c r="I109" s="883"/>
      <c r="J109" s="883"/>
      <c r="K109" s="883"/>
      <c r="L109" s="883"/>
      <c r="M109" s="883"/>
      <c r="N109" s="883"/>
      <c r="O109" s="883"/>
      <c r="P109" s="883"/>
      <c r="Q109" s="883"/>
      <c r="R109" s="883"/>
      <c r="S109" s="883"/>
      <c r="T109" s="883"/>
      <c r="U109" s="883"/>
      <c r="V109" s="883"/>
      <c r="W109" s="883"/>
      <c r="X109" s="883"/>
      <c r="Y109" s="883"/>
      <c r="Z109" s="884"/>
      <c r="AA109" s="885" t="s">
        <v>410</v>
      </c>
      <c r="AB109" s="883"/>
      <c r="AC109" s="883"/>
      <c r="AD109" s="883"/>
      <c r="AE109" s="884"/>
      <c r="AF109" s="885" t="s">
        <v>411</v>
      </c>
      <c r="AG109" s="883"/>
      <c r="AH109" s="883"/>
      <c r="AI109" s="883"/>
      <c r="AJ109" s="884"/>
      <c r="AK109" s="885" t="s">
        <v>295</v>
      </c>
      <c r="AL109" s="883"/>
      <c r="AM109" s="883"/>
      <c r="AN109" s="883"/>
      <c r="AO109" s="884"/>
      <c r="AP109" s="885" t="s">
        <v>412</v>
      </c>
      <c r="AQ109" s="883"/>
      <c r="AR109" s="883"/>
      <c r="AS109" s="883"/>
      <c r="AT109" s="916"/>
      <c r="AU109" s="882" t="s">
        <v>409</v>
      </c>
      <c r="AV109" s="883"/>
      <c r="AW109" s="883"/>
      <c r="AX109" s="883"/>
      <c r="AY109" s="883"/>
      <c r="AZ109" s="883"/>
      <c r="BA109" s="883"/>
      <c r="BB109" s="883"/>
      <c r="BC109" s="883"/>
      <c r="BD109" s="883"/>
      <c r="BE109" s="883"/>
      <c r="BF109" s="883"/>
      <c r="BG109" s="883"/>
      <c r="BH109" s="883"/>
      <c r="BI109" s="883"/>
      <c r="BJ109" s="883"/>
      <c r="BK109" s="883"/>
      <c r="BL109" s="883"/>
      <c r="BM109" s="883"/>
      <c r="BN109" s="883"/>
      <c r="BO109" s="883"/>
      <c r="BP109" s="884"/>
      <c r="BQ109" s="885" t="s">
        <v>410</v>
      </c>
      <c r="BR109" s="883"/>
      <c r="BS109" s="883"/>
      <c r="BT109" s="883"/>
      <c r="BU109" s="884"/>
      <c r="BV109" s="885" t="s">
        <v>411</v>
      </c>
      <c r="BW109" s="883"/>
      <c r="BX109" s="883"/>
      <c r="BY109" s="883"/>
      <c r="BZ109" s="884"/>
      <c r="CA109" s="885" t="s">
        <v>295</v>
      </c>
      <c r="CB109" s="883"/>
      <c r="CC109" s="883"/>
      <c r="CD109" s="883"/>
      <c r="CE109" s="884"/>
      <c r="CF109" s="923" t="s">
        <v>412</v>
      </c>
      <c r="CG109" s="923"/>
      <c r="CH109" s="923"/>
      <c r="CI109" s="923"/>
      <c r="CJ109" s="923"/>
      <c r="CK109" s="885" t="s">
        <v>413</v>
      </c>
      <c r="CL109" s="883"/>
      <c r="CM109" s="883"/>
      <c r="CN109" s="883"/>
      <c r="CO109" s="883"/>
      <c r="CP109" s="883"/>
      <c r="CQ109" s="883"/>
      <c r="CR109" s="883"/>
      <c r="CS109" s="883"/>
      <c r="CT109" s="883"/>
      <c r="CU109" s="883"/>
      <c r="CV109" s="883"/>
      <c r="CW109" s="883"/>
      <c r="CX109" s="883"/>
      <c r="CY109" s="883"/>
      <c r="CZ109" s="883"/>
      <c r="DA109" s="883"/>
      <c r="DB109" s="883"/>
      <c r="DC109" s="883"/>
      <c r="DD109" s="883"/>
      <c r="DE109" s="883"/>
      <c r="DF109" s="884"/>
      <c r="DG109" s="885" t="s">
        <v>410</v>
      </c>
      <c r="DH109" s="883"/>
      <c r="DI109" s="883"/>
      <c r="DJ109" s="883"/>
      <c r="DK109" s="884"/>
      <c r="DL109" s="885" t="s">
        <v>411</v>
      </c>
      <c r="DM109" s="883"/>
      <c r="DN109" s="883"/>
      <c r="DO109" s="883"/>
      <c r="DP109" s="884"/>
      <c r="DQ109" s="885" t="s">
        <v>295</v>
      </c>
      <c r="DR109" s="883"/>
      <c r="DS109" s="883"/>
      <c r="DT109" s="883"/>
      <c r="DU109" s="884"/>
      <c r="DV109" s="885" t="s">
        <v>412</v>
      </c>
      <c r="DW109" s="883"/>
      <c r="DX109" s="883"/>
      <c r="DY109" s="883"/>
      <c r="DZ109" s="916"/>
    </row>
    <row r="110" spans="1:131" s="212" customFormat="1" ht="26.25" customHeight="1" x14ac:dyDescent="0.15">
      <c r="A110" s="794" t="s">
        <v>414</v>
      </c>
      <c r="B110" s="795"/>
      <c r="C110" s="795"/>
      <c r="D110" s="795"/>
      <c r="E110" s="795"/>
      <c r="F110" s="795"/>
      <c r="G110" s="795"/>
      <c r="H110" s="795"/>
      <c r="I110" s="795"/>
      <c r="J110" s="795"/>
      <c r="K110" s="795"/>
      <c r="L110" s="795"/>
      <c r="M110" s="795"/>
      <c r="N110" s="795"/>
      <c r="O110" s="795"/>
      <c r="P110" s="795"/>
      <c r="Q110" s="795"/>
      <c r="R110" s="795"/>
      <c r="S110" s="795"/>
      <c r="T110" s="795"/>
      <c r="U110" s="795"/>
      <c r="V110" s="795"/>
      <c r="W110" s="795"/>
      <c r="X110" s="795"/>
      <c r="Y110" s="795"/>
      <c r="Z110" s="796"/>
      <c r="AA110" s="875">
        <v>462703</v>
      </c>
      <c r="AB110" s="876"/>
      <c r="AC110" s="876"/>
      <c r="AD110" s="876"/>
      <c r="AE110" s="877"/>
      <c r="AF110" s="878">
        <v>501332</v>
      </c>
      <c r="AG110" s="876"/>
      <c r="AH110" s="876"/>
      <c r="AI110" s="876"/>
      <c r="AJ110" s="877"/>
      <c r="AK110" s="878">
        <v>477537</v>
      </c>
      <c r="AL110" s="876"/>
      <c r="AM110" s="876"/>
      <c r="AN110" s="876"/>
      <c r="AO110" s="877"/>
      <c r="AP110" s="879">
        <v>17.899999999999999</v>
      </c>
      <c r="AQ110" s="880"/>
      <c r="AR110" s="880"/>
      <c r="AS110" s="880"/>
      <c r="AT110" s="881"/>
      <c r="AU110" s="917" t="s">
        <v>69</v>
      </c>
      <c r="AV110" s="918"/>
      <c r="AW110" s="918"/>
      <c r="AX110" s="918"/>
      <c r="AY110" s="918"/>
      <c r="AZ110" s="847" t="s">
        <v>415</v>
      </c>
      <c r="BA110" s="795"/>
      <c r="BB110" s="795"/>
      <c r="BC110" s="795"/>
      <c r="BD110" s="795"/>
      <c r="BE110" s="795"/>
      <c r="BF110" s="795"/>
      <c r="BG110" s="795"/>
      <c r="BH110" s="795"/>
      <c r="BI110" s="795"/>
      <c r="BJ110" s="795"/>
      <c r="BK110" s="795"/>
      <c r="BL110" s="795"/>
      <c r="BM110" s="795"/>
      <c r="BN110" s="795"/>
      <c r="BO110" s="795"/>
      <c r="BP110" s="796"/>
      <c r="BQ110" s="848">
        <v>5136526</v>
      </c>
      <c r="BR110" s="829"/>
      <c r="BS110" s="829"/>
      <c r="BT110" s="829"/>
      <c r="BU110" s="829"/>
      <c r="BV110" s="829">
        <v>4852554</v>
      </c>
      <c r="BW110" s="829"/>
      <c r="BX110" s="829"/>
      <c r="BY110" s="829"/>
      <c r="BZ110" s="829"/>
      <c r="CA110" s="829">
        <v>4703260</v>
      </c>
      <c r="CB110" s="829"/>
      <c r="CC110" s="829"/>
      <c r="CD110" s="829"/>
      <c r="CE110" s="829"/>
      <c r="CF110" s="853">
        <v>176.7</v>
      </c>
      <c r="CG110" s="854"/>
      <c r="CH110" s="854"/>
      <c r="CI110" s="854"/>
      <c r="CJ110" s="854"/>
      <c r="CK110" s="913" t="s">
        <v>416</v>
      </c>
      <c r="CL110" s="806"/>
      <c r="CM110" s="847" t="s">
        <v>417</v>
      </c>
      <c r="CN110" s="795"/>
      <c r="CO110" s="795"/>
      <c r="CP110" s="795"/>
      <c r="CQ110" s="795"/>
      <c r="CR110" s="795"/>
      <c r="CS110" s="795"/>
      <c r="CT110" s="795"/>
      <c r="CU110" s="795"/>
      <c r="CV110" s="795"/>
      <c r="CW110" s="795"/>
      <c r="CX110" s="795"/>
      <c r="CY110" s="795"/>
      <c r="CZ110" s="795"/>
      <c r="DA110" s="795"/>
      <c r="DB110" s="795"/>
      <c r="DC110" s="795"/>
      <c r="DD110" s="795"/>
      <c r="DE110" s="795"/>
      <c r="DF110" s="796"/>
      <c r="DG110" s="848">
        <v>219816</v>
      </c>
      <c r="DH110" s="829"/>
      <c r="DI110" s="829"/>
      <c r="DJ110" s="829"/>
      <c r="DK110" s="829"/>
      <c r="DL110" s="829">
        <v>200435</v>
      </c>
      <c r="DM110" s="829"/>
      <c r="DN110" s="829"/>
      <c r="DO110" s="829"/>
      <c r="DP110" s="829"/>
      <c r="DQ110" s="829">
        <v>181108</v>
      </c>
      <c r="DR110" s="829"/>
      <c r="DS110" s="829"/>
      <c r="DT110" s="829"/>
      <c r="DU110" s="829"/>
      <c r="DV110" s="830">
        <v>6.8</v>
      </c>
      <c r="DW110" s="830"/>
      <c r="DX110" s="830"/>
      <c r="DY110" s="830"/>
      <c r="DZ110" s="831"/>
    </row>
    <row r="111" spans="1:131" s="212" customFormat="1" ht="26.25" customHeight="1" x14ac:dyDescent="0.15">
      <c r="A111" s="761" t="s">
        <v>418</v>
      </c>
      <c r="B111" s="762"/>
      <c r="C111" s="762"/>
      <c r="D111" s="762"/>
      <c r="E111" s="762"/>
      <c r="F111" s="762"/>
      <c r="G111" s="762"/>
      <c r="H111" s="762"/>
      <c r="I111" s="762"/>
      <c r="J111" s="762"/>
      <c r="K111" s="762"/>
      <c r="L111" s="762"/>
      <c r="M111" s="762"/>
      <c r="N111" s="762"/>
      <c r="O111" s="762"/>
      <c r="P111" s="762"/>
      <c r="Q111" s="762"/>
      <c r="R111" s="762"/>
      <c r="S111" s="762"/>
      <c r="T111" s="762"/>
      <c r="U111" s="762"/>
      <c r="V111" s="762"/>
      <c r="W111" s="762"/>
      <c r="X111" s="762"/>
      <c r="Y111" s="762"/>
      <c r="Z111" s="912"/>
      <c r="AA111" s="905" t="s">
        <v>122</v>
      </c>
      <c r="AB111" s="906"/>
      <c r="AC111" s="906"/>
      <c r="AD111" s="906"/>
      <c r="AE111" s="907"/>
      <c r="AF111" s="908" t="s">
        <v>122</v>
      </c>
      <c r="AG111" s="906"/>
      <c r="AH111" s="906"/>
      <c r="AI111" s="906"/>
      <c r="AJ111" s="907"/>
      <c r="AK111" s="908" t="s">
        <v>122</v>
      </c>
      <c r="AL111" s="906"/>
      <c r="AM111" s="906"/>
      <c r="AN111" s="906"/>
      <c r="AO111" s="907"/>
      <c r="AP111" s="909" t="s">
        <v>122</v>
      </c>
      <c r="AQ111" s="910"/>
      <c r="AR111" s="910"/>
      <c r="AS111" s="910"/>
      <c r="AT111" s="911"/>
      <c r="AU111" s="919"/>
      <c r="AV111" s="920"/>
      <c r="AW111" s="920"/>
      <c r="AX111" s="920"/>
      <c r="AY111" s="920"/>
      <c r="AZ111" s="802" t="s">
        <v>419</v>
      </c>
      <c r="BA111" s="739"/>
      <c r="BB111" s="739"/>
      <c r="BC111" s="739"/>
      <c r="BD111" s="739"/>
      <c r="BE111" s="739"/>
      <c r="BF111" s="739"/>
      <c r="BG111" s="739"/>
      <c r="BH111" s="739"/>
      <c r="BI111" s="739"/>
      <c r="BJ111" s="739"/>
      <c r="BK111" s="739"/>
      <c r="BL111" s="739"/>
      <c r="BM111" s="739"/>
      <c r="BN111" s="739"/>
      <c r="BO111" s="739"/>
      <c r="BP111" s="740"/>
      <c r="BQ111" s="803">
        <v>313057</v>
      </c>
      <c r="BR111" s="804"/>
      <c r="BS111" s="804"/>
      <c r="BT111" s="804"/>
      <c r="BU111" s="804"/>
      <c r="BV111" s="804">
        <v>285586</v>
      </c>
      <c r="BW111" s="804"/>
      <c r="BX111" s="804"/>
      <c r="BY111" s="804"/>
      <c r="BZ111" s="804"/>
      <c r="CA111" s="804">
        <v>258165</v>
      </c>
      <c r="CB111" s="804"/>
      <c r="CC111" s="804"/>
      <c r="CD111" s="804"/>
      <c r="CE111" s="804"/>
      <c r="CF111" s="862">
        <v>9.6999999999999993</v>
      </c>
      <c r="CG111" s="863"/>
      <c r="CH111" s="863"/>
      <c r="CI111" s="863"/>
      <c r="CJ111" s="863"/>
      <c r="CK111" s="914"/>
      <c r="CL111" s="808"/>
      <c r="CM111" s="802" t="s">
        <v>420</v>
      </c>
      <c r="CN111" s="739"/>
      <c r="CO111" s="739"/>
      <c r="CP111" s="739"/>
      <c r="CQ111" s="739"/>
      <c r="CR111" s="739"/>
      <c r="CS111" s="739"/>
      <c r="CT111" s="739"/>
      <c r="CU111" s="739"/>
      <c r="CV111" s="739"/>
      <c r="CW111" s="739"/>
      <c r="CX111" s="739"/>
      <c r="CY111" s="739"/>
      <c r="CZ111" s="739"/>
      <c r="DA111" s="739"/>
      <c r="DB111" s="739"/>
      <c r="DC111" s="739"/>
      <c r="DD111" s="739"/>
      <c r="DE111" s="739"/>
      <c r="DF111" s="740"/>
      <c r="DG111" s="803" t="s">
        <v>122</v>
      </c>
      <c r="DH111" s="804"/>
      <c r="DI111" s="804"/>
      <c r="DJ111" s="804"/>
      <c r="DK111" s="804"/>
      <c r="DL111" s="804" t="s">
        <v>122</v>
      </c>
      <c r="DM111" s="804"/>
      <c r="DN111" s="804"/>
      <c r="DO111" s="804"/>
      <c r="DP111" s="804"/>
      <c r="DQ111" s="804" t="s">
        <v>122</v>
      </c>
      <c r="DR111" s="804"/>
      <c r="DS111" s="804"/>
      <c r="DT111" s="804"/>
      <c r="DU111" s="804"/>
      <c r="DV111" s="781" t="s">
        <v>122</v>
      </c>
      <c r="DW111" s="781"/>
      <c r="DX111" s="781"/>
      <c r="DY111" s="781"/>
      <c r="DZ111" s="782"/>
    </row>
    <row r="112" spans="1:131" s="212" customFormat="1" ht="26.25" customHeight="1" x14ac:dyDescent="0.15">
      <c r="A112" s="899" t="s">
        <v>421</v>
      </c>
      <c r="B112" s="900"/>
      <c r="C112" s="739" t="s">
        <v>422</v>
      </c>
      <c r="D112" s="739"/>
      <c r="E112" s="739"/>
      <c r="F112" s="739"/>
      <c r="G112" s="739"/>
      <c r="H112" s="739"/>
      <c r="I112" s="739"/>
      <c r="J112" s="739"/>
      <c r="K112" s="739"/>
      <c r="L112" s="739"/>
      <c r="M112" s="739"/>
      <c r="N112" s="739"/>
      <c r="O112" s="739"/>
      <c r="P112" s="739"/>
      <c r="Q112" s="739"/>
      <c r="R112" s="739"/>
      <c r="S112" s="739"/>
      <c r="T112" s="739"/>
      <c r="U112" s="739"/>
      <c r="V112" s="739"/>
      <c r="W112" s="739"/>
      <c r="X112" s="739"/>
      <c r="Y112" s="739"/>
      <c r="Z112" s="740"/>
      <c r="AA112" s="766" t="s">
        <v>122</v>
      </c>
      <c r="AB112" s="767"/>
      <c r="AC112" s="767"/>
      <c r="AD112" s="767"/>
      <c r="AE112" s="768"/>
      <c r="AF112" s="769" t="s">
        <v>122</v>
      </c>
      <c r="AG112" s="767"/>
      <c r="AH112" s="767"/>
      <c r="AI112" s="767"/>
      <c r="AJ112" s="768"/>
      <c r="AK112" s="769" t="s">
        <v>122</v>
      </c>
      <c r="AL112" s="767"/>
      <c r="AM112" s="767"/>
      <c r="AN112" s="767"/>
      <c r="AO112" s="768"/>
      <c r="AP112" s="811" t="s">
        <v>122</v>
      </c>
      <c r="AQ112" s="812"/>
      <c r="AR112" s="812"/>
      <c r="AS112" s="812"/>
      <c r="AT112" s="813"/>
      <c r="AU112" s="919"/>
      <c r="AV112" s="920"/>
      <c r="AW112" s="920"/>
      <c r="AX112" s="920"/>
      <c r="AY112" s="920"/>
      <c r="AZ112" s="802" t="s">
        <v>423</v>
      </c>
      <c r="BA112" s="739"/>
      <c r="BB112" s="739"/>
      <c r="BC112" s="739"/>
      <c r="BD112" s="739"/>
      <c r="BE112" s="739"/>
      <c r="BF112" s="739"/>
      <c r="BG112" s="739"/>
      <c r="BH112" s="739"/>
      <c r="BI112" s="739"/>
      <c r="BJ112" s="739"/>
      <c r="BK112" s="739"/>
      <c r="BL112" s="739"/>
      <c r="BM112" s="739"/>
      <c r="BN112" s="739"/>
      <c r="BO112" s="739"/>
      <c r="BP112" s="740"/>
      <c r="BQ112" s="803">
        <v>786622</v>
      </c>
      <c r="BR112" s="804"/>
      <c r="BS112" s="804"/>
      <c r="BT112" s="804"/>
      <c r="BU112" s="804"/>
      <c r="BV112" s="804">
        <v>798609</v>
      </c>
      <c r="BW112" s="804"/>
      <c r="BX112" s="804"/>
      <c r="BY112" s="804"/>
      <c r="BZ112" s="804"/>
      <c r="CA112" s="804">
        <v>682754</v>
      </c>
      <c r="CB112" s="804"/>
      <c r="CC112" s="804"/>
      <c r="CD112" s="804"/>
      <c r="CE112" s="804"/>
      <c r="CF112" s="862">
        <v>25.6</v>
      </c>
      <c r="CG112" s="863"/>
      <c r="CH112" s="863"/>
      <c r="CI112" s="863"/>
      <c r="CJ112" s="863"/>
      <c r="CK112" s="914"/>
      <c r="CL112" s="808"/>
      <c r="CM112" s="802" t="s">
        <v>424</v>
      </c>
      <c r="CN112" s="739"/>
      <c r="CO112" s="739"/>
      <c r="CP112" s="739"/>
      <c r="CQ112" s="739"/>
      <c r="CR112" s="739"/>
      <c r="CS112" s="739"/>
      <c r="CT112" s="739"/>
      <c r="CU112" s="739"/>
      <c r="CV112" s="739"/>
      <c r="CW112" s="739"/>
      <c r="CX112" s="739"/>
      <c r="CY112" s="739"/>
      <c r="CZ112" s="739"/>
      <c r="DA112" s="739"/>
      <c r="DB112" s="739"/>
      <c r="DC112" s="739"/>
      <c r="DD112" s="739"/>
      <c r="DE112" s="739"/>
      <c r="DF112" s="740"/>
      <c r="DG112" s="803" t="s">
        <v>122</v>
      </c>
      <c r="DH112" s="804"/>
      <c r="DI112" s="804"/>
      <c r="DJ112" s="804"/>
      <c r="DK112" s="804"/>
      <c r="DL112" s="804" t="s">
        <v>122</v>
      </c>
      <c r="DM112" s="804"/>
      <c r="DN112" s="804"/>
      <c r="DO112" s="804"/>
      <c r="DP112" s="804"/>
      <c r="DQ112" s="804" t="s">
        <v>122</v>
      </c>
      <c r="DR112" s="804"/>
      <c r="DS112" s="804"/>
      <c r="DT112" s="804"/>
      <c r="DU112" s="804"/>
      <c r="DV112" s="781" t="s">
        <v>122</v>
      </c>
      <c r="DW112" s="781"/>
      <c r="DX112" s="781"/>
      <c r="DY112" s="781"/>
      <c r="DZ112" s="782"/>
    </row>
    <row r="113" spans="1:130" s="212" customFormat="1" ht="26.25" customHeight="1" x14ac:dyDescent="0.15">
      <c r="A113" s="901"/>
      <c r="B113" s="902"/>
      <c r="C113" s="739" t="s">
        <v>425</v>
      </c>
      <c r="D113" s="739"/>
      <c r="E113" s="739"/>
      <c r="F113" s="739"/>
      <c r="G113" s="739"/>
      <c r="H113" s="739"/>
      <c r="I113" s="739"/>
      <c r="J113" s="739"/>
      <c r="K113" s="739"/>
      <c r="L113" s="739"/>
      <c r="M113" s="739"/>
      <c r="N113" s="739"/>
      <c r="O113" s="739"/>
      <c r="P113" s="739"/>
      <c r="Q113" s="739"/>
      <c r="R113" s="739"/>
      <c r="S113" s="739"/>
      <c r="T113" s="739"/>
      <c r="U113" s="739"/>
      <c r="V113" s="739"/>
      <c r="W113" s="739"/>
      <c r="X113" s="739"/>
      <c r="Y113" s="739"/>
      <c r="Z113" s="740"/>
      <c r="AA113" s="905">
        <v>69402</v>
      </c>
      <c r="AB113" s="906"/>
      <c r="AC113" s="906"/>
      <c r="AD113" s="906"/>
      <c r="AE113" s="907"/>
      <c r="AF113" s="908">
        <v>80951</v>
      </c>
      <c r="AG113" s="906"/>
      <c r="AH113" s="906"/>
      <c r="AI113" s="906"/>
      <c r="AJ113" s="907"/>
      <c r="AK113" s="908">
        <v>43448</v>
      </c>
      <c r="AL113" s="906"/>
      <c r="AM113" s="906"/>
      <c r="AN113" s="906"/>
      <c r="AO113" s="907"/>
      <c r="AP113" s="909">
        <v>1.6</v>
      </c>
      <c r="AQ113" s="910"/>
      <c r="AR113" s="910"/>
      <c r="AS113" s="910"/>
      <c r="AT113" s="911"/>
      <c r="AU113" s="919"/>
      <c r="AV113" s="920"/>
      <c r="AW113" s="920"/>
      <c r="AX113" s="920"/>
      <c r="AY113" s="920"/>
      <c r="AZ113" s="802" t="s">
        <v>426</v>
      </c>
      <c r="BA113" s="739"/>
      <c r="BB113" s="739"/>
      <c r="BC113" s="739"/>
      <c r="BD113" s="739"/>
      <c r="BE113" s="739"/>
      <c r="BF113" s="739"/>
      <c r="BG113" s="739"/>
      <c r="BH113" s="739"/>
      <c r="BI113" s="739"/>
      <c r="BJ113" s="739"/>
      <c r="BK113" s="739"/>
      <c r="BL113" s="739"/>
      <c r="BM113" s="739"/>
      <c r="BN113" s="739"/>
      <c r="BO113" s="739"/>
      <c r="BP113" s="740"/>
      <c r="BQ113" s="803">
        <v>35895</v>
      </c>
      <c r="BR113" s="804"/>
      <c r="BS113" s="804"/>
      <c r="BT113" s="804"/>
      <c r="BU113" s="804"/>
      <c r="BV113" s="804">
        <v>25536</v>
      </c>
      <c r="BW113" s="804"/>
      <c r="BX113" s="804"/>
      <c r="BY113" s="804"/>
      <c r="BZ113" s="804"/>
      <c r="CA113" s="804">
        <v>16954</v>
      </c>
      <c r="CB113" s="804"/>
      <c r="CC113" s="804"/>
      <c r="CD113" s="804"/>
      <c r="CE113" s="804"/>
      <c r="CF113" s="862">
        <v>0.6</v>
      </c>
      <c r="CG113" s="863"/>
      <c r="CH113" s="863"/>
      <c r="CI113" s="863"/>
      <c r="CJ113" s="863"/>
      <c r="CK113" s="914"/>
      <c r="CL113" s="808"/>
      <c r="CM113" s="802" t="s">
        <v>427</v>
      </c>
      <c r="CN113" s="739"/>
      <c r="CO113" s="739"/>
      <c r="CP113" s="739"/>
      <c r="CQ113" s="739"/>
      <c r="CR113" s="739"/>
      <c r="CS113" s="739"/>
      <c r="CT113" s="739"/>
      <c r="CU113" s="739"/>
      <c r="CV113" s="739"/>
      <c r="CW113" s="739"/>
      <c r="CX113" s="739"/>
      <c r="CY113" s="739"/>
      <c r="CZ113" s="739"/>
      <c r="DA113" s="739"/>
      <c r="DB113" s="739"/>
      <c r="DC113" s="739"/>
      <c r="DD113" s="739"/>
      <c r="DE113" s="739"/>
      <c r="DF113" s="740"/>
      <c r="DG113" s="766" t="s">
        <v>122</v>
      </c>
      <c r="DH113" s="767"/>
      <c r="DI113" s="767"/>
      <c r="DJ113" s="767"/>
      <c r="DK113" s="768"/>
      <c r="DL113" s="769" t="s">
        <v>122</v>
      </c>
      <c r="DM113" s="767"/>
      <c r="DN113" s="767"/>
      <c r="DO113" s="767"/>
      <c r="DP113" s="768"/>
      <c r="DQ113" s="769" t="s">
        <v>122</v>
      </c>
      <c r="DR113" s="767"/>
      <c r="DS113" s="767"/>
      <c r="DT113" s="767"/>
      <c r="DU113" s="768"/>
      <c r="DV113" s="811" t="s">
        <v>122</v>
      </c>
      <c r="DW113" s="812"/>
      <c r="DX113" s="812"/>
      <c r="DY113" s="812"/>
      <c r="DZ113" s="813"/>
    </row>
    <row r="114" spans="1:130" s="212" customFormat="1" ht="26.25" customHeight="1" x14ac:dyDescent="0.15">
      <c r="A114" s="901"/>
      <c r="B114" s="902"/>
      <c r="C114" s="739" t="s">
        <v>428</v>
      </c>
      <c r="D114" s="739"/>
      <c r="E114" s="739"/>
      <c r="F114" s="739"/>
      <c r="G114" s="739"/>
      <c r="H114" s="739"/>
      <c r="I114" s="739"/>
      <c r="J114" s="739"/>
      <c r="K114" s="739"/>
      <c r="L114" s="739"/>
      <c r="M114" s="739"/>
      <c r="N114" s="739"/>
      <c r="O114" s="739"/>
      <c r="P114" s="739"/>
      <c r="Q114" s="739"/>
      <c r="R114" s="739"/>
      <c r="S114" s="739"/>
      <c r="T114" s="739"/>
      <c r="U114" s="739"/>
      <c r="V114" s="739"/>
      <c r="W114" s="739"/>
      <c r="X114" s="739"/>
      <c r="Y114" s="739"/>
      <c r="Z114" s="740"/>
      <c r="AA114" s="766">
        <v>12827</v>
      </c>
      <c r="AB114" s="767"/>
      <c r="AC114" s="767"/>
      <c r="AD114" s="767"/>
      <c r="AE114" s="768"/>
      <c r="AF114" s="769">
        <v>19169</v>
      </c>
      <c r="AG114" s="767"/>
      <c r="AH114" s="767"/>
      <c r="AI114" s="767"/>
      <c r="AJ114" s="768"/>
      <c r="AK114" s="769">
        <v>6774</v>
      </c>
      <c r="AL114" s="767"/>
      <c r="AM114" s="767"/>
      <c r="AN114" s="767"/>
      <c r="AO114" s="768"/>
      <c r="AP114" s="811">
        <v>0.3</v>
      </c>
      <c r="AQ114" s="812"/>
      <c r="AR114" s="812"/>
      <c r="AS114" s="812"/>
      <c r="AT114" s="813"/>
      <c r="AU114" s="919"/>
      <c r="AV114" s="920"/>
      <c r="AW114" s="920"/>
      <c r="AX114" s="920"/>
      <c r="AY114" s="920"/>
      <c r="AZ114" s="802" t="s">
        <v>429</v>
      </c>
      <c r="BA114" s="739"/>
      <c r="BB114" s="739"/>
      <c r="BC114" s="739"/>
      <c r="BD114" s="739"/>
      <c r="BE114" s="739"/>
      <c r="BF114" s="739"/>
      <c r="BG114" s="739"/>
      <c r="BH114" s="739"/>
      <c r="BI114" s="739"/>
      <c r="BJ114" s="739"/>
      <c r="BK114" s="739"/>
      <c r="BL114" s="739"/>
      <c r="BM114" s="739"/>
      <c r="BN114" s="739"/>
      <c r="BO114" s="739"/>
      <c r="BP114" s="740"/>
      <c r="BQ114" s="803">
        <v>684321</v>
      </c>
      <c r="BR114" s="804"/>
      <c r="BS114" s="804"/>
      <c r="BT114" s="804"/>
      <c r="BU114" s="804"/>
      <c r="BV114" s="804">
        <v>653346</v>
      </c>
      <c r="BW114" s="804"/>
      <c r="BX114" s="804"/>
      <c r="BY114" s="804"/>
      <c r="BZ114" s="804"/>
      <c r="CA114" s="804">
        <v>711704</v>
      </c>
      <c r="CB114" s="804"/>
      <c r="CC114" s="804"/>
      <c r="CD114" s="804"/>
      <c r="CE114" s="804"/>
      <c r="CF114" s="862">
        <v>26.7</v>
      </c>
      <c r="CG114" s="863"/>
      <c r="CH114" s="863"/>
      <c r="CI114" s="863"/>
      <c r="CJ114" s="863"/>
      <c r="CK114" s="914"/>
      <c r="CL114" s="808"/>
      <c r="CM114" s="802" t="s">
        <v>430</v>
      </c>
      <c r="CN114" s="739"/>
      <c r="CO114" s="739"/>
      <c r="CP114" s="739"/>
      <c r="CQ114" s="739"/>
      <c r="CR114" s="739"/>
      <c r="CS114" s="739"/>
      <c r="CT114" s="739"/>
      <c r="CU114" s="739"/>
      <c r="CV114" s="739"/>
      <c r="CW114" s="739"/>
      <c r="CX114" s="739"/>
      <c r="CY114" s="739"/>
      <c r="CZ114" s="739"/>
      <c r="DA114" s="739"/>
      <c r="DB114" s="739"/>
      <c r="DC114" s="739"/>
      <c r="DD114" s="739"/>
      <c r="DE114" s="739"/>
      <c r="DF114" s="740"/>
      <c r="DG114" s="766" t="s">
        <v>122</v>
      </c>
      <c r="DH114" s="767"/>
      <c r="DI114" s="767"/>
      <c r="DJ114" s="767"/>
      <c r="DK114" s="768"/>
      <c r="DL114" s="769" t="s">
        <v>122</v>
      </c>
      <c r="DM114" s="767"/>
      <c r="DN114" s="767"/>
      <c r="DO114" s="767"/>
      <c r="DP114" s="768"/>
      <c r="DQ114" s="769" t="s">
        <v>122</v>
      </c>
      <c r="DR114" s="767"/>
      <c r="DS114" s="767"/>
      <c r="DT114" s="767"/>
      <c r="DU114" s="768"/>
      <c r="DV114" s="811" t="s">
        <v>122</v>
      </c>
      <c r="DW114" s="812"/>
      <c r="DX114" s="812"/>
      <c r="DY114" s="812"/>
      <c r="DZ114" s="813"/>
    </row>
    <row r="115" spans="1:130" s="212" customFormat="1" ht="26.25" customHeight="1" x14ac:dyDescent="0.15">
      <c r="A115" s="901"/>
      <c r="B115" s="902"/>
      <c r="C115" s="739" t="s">
        <v>431</v>
      </c>
      <c r="D115" s="739"/>
      <c r="E115" s="739"/>
      <c r="F115" s="739"/>
      <c r="G115" s="739"/>
      <c r="H115" s="739"/>
      <c r="I115" s="739"/>
      <c r="J115" s="739"/>
      <c r="K115" s="739"/>
      <c r="L115" s="739"/>
      <c r="M115" s="739"/>
      <c r="N115" s="739"/>
      <c r="O115" s="739"/>
      <c r="P115" s="739"/>
      <c r="Q115" s="739"/>
      <c r="R115" s="739"/>
      <c r="S115" s="739"/>
      <c r="T115" s="739"/>
      <c r="U115" s="739"/>
      <c r="V115" s="739"/>
      <c r="W115" s="739"/>
      <c r="X115" s="739"/>
      <c r="Y115" s="739"/>
      <c r="Z115" s="740"/>
      <c r="AA115" s="905">
        <v>17776</v>
      </c>
      <c r="AB115" s="906"/>
      <c r="AC115" s="906"/>
      <c r="AD115" s="906"/>
      <c r="AE115" s="907"/>
      <c r="AF115" s="908">
        <v>27095</v>
      </c>
      <c r="AG115" s="906"/>
      <c r="AH115" s="906"/>
      <c r="AI115" s="906"/>
      <c r="AJ115" s="907"/>
      <c r="AK115" s="908">
        <v>27147</v>
      </c>
      <c r="AL115" s="906"/>
      <c r="AM115" s="906"/>
      <c r="AN115" s="906"/>
      <c r="AO115" s="907"/>
      <c r="AP115" s="909">
        <v>1</v>
      </c>
      <c r="AQ115" s="910"/>
      <c r="AR115" s="910"/>
      <c r="AS115" s="910"/>
      <c r="AT115" s="911"/>
      <c r="AU115" s="919"/>
      <c r="AV115" s="920"/>
      <c r="AW115" s="920"/>
      <c r="AX115" s="920"/>
      <c r="AY115" s="920"/>
      <c r="AZ115" s="802" t="s">
        <v>432</v>
      </c>
      <c r="BA115" s="739"/>
      <c r="BB115" s="739"/>
      <c r="BC115" s="739"/>
      <c r="BD115" s="739"/>
      <c r="BE115" s="739"/>
      <c r="BF115" s="739"/>
      <c r="BG115" s="739"/>
      <c r="BH115" s="739"/>
      <c r="BI115" s="739"/>
      <c r="BJ115" s="739"/>
      <c r="BK115" s="739"/>
      <c r="BL115" s="739"/>
      <c r="BM115" s="739"/>
      <c r="BN115" s="739"/>
      <c r="BO115" s="739"/>
      <c r="BP115" s="740"/>
      <c r="BQ115" s="803" t="s">
        <v>122</v>
      </c>
      <c r="BR115" s="804"/>
      <c r="BS115" s="804"/>
      <c r="BT115" s="804"/>
      <c r="BU115" s="804"/>
      <c r="BV115" s="804" t="s">
        <v>122</v>
      </c>
      <c r="BW115" s="804"/>
      <c r="BX115" s="804"/>
      <c r="BY115" s="804"/>
      <c r="BZ115" s="804"/>
      <c r="CA115" s="804" t="s">
        <v>122</v>
      </c>
      <c r="CB115" s="804"/>
      <c r="CC115" s="804"/>
      <c r="CD115" s="804"/>
      <c r="CE115" s="804"/>
      <c r="CF115" s="862" t="s">
        <v>122</v>
      </c>
      <c r="CG115" s="863"/>
      <c r="CH115" s="863"/>
      <c r="CI115" s="863"/>
      <c r="CJ115" s="863"/>
      <c r="CK115" s="914"/>
      <c r="CL115" s="808"/>
      <c r="CM115" s="802" t="s">
        <v>433</v>
      </c>
      <c r="CN115" s="739"/>
      <c r="CO115" s="739"/>
      <c r="CP115" s="739"/>
      <c r="CQ115" s="739"/>
      <c r="CR115" s="739"/>
      <c r="CS115" s="739"/>
      <c r="CT115" s="739"/>
      <c r="CU115" s="739"/>
      <c r="CV115" s="739"/>
      <c r="CW115" s="739"/>
      <c r="CX115" s="739"/>
      <c r="CY115" s="739"/>
      <c r="CZ115" s="739"/>
      <c r="DA115" s="739"/>
      <c r="DB115" s="739"/>
      <c r="DC115" s="739"/>
      <c r="DD115" s="739"/>
      <c r="DE115" s="739"/>
      <c r="DF115" s="740"/>
      <c r="DG115" s="766" t="s">
        <v>122</v>
      </c>
      <c r="DH115" s="767"/>
      <c r="DI115" s="767"/>
      <c r="DJ115" s="767"/>
      <c r="DK115" s="768"/>
      <c r="DL115" s="769" t="s">
        <v>122</v>
      </c>
      <c r="DM115" s="767"/>
      <c r="DN115" s="767"/>
      <c r="DO115" s="767"/>
      <c r="DP115" s="768"/>
      <c r="DQ115" s="769" t="s">
        <v>122</v>
      </c>
      <c r="DR115" s="767"/>
      <c r="DS115" s="767"/>
      <c r="DT115" s="767"/>
      <c r="DU115" s="768"/>
      <c r="DV115" s="811" t="s">
        <v>122</v>
      </c>
      <c r="DW115" s="812"/>
      <c r="DX115" s="812"/>
      <c r="DY115" s="812"/>
      <c r="DZ115" s="813"/>
    </row>
    <row r="116" spans="1:130" s="212" customFormat="1" ht="26.25" customHeight="1" x14ac:dyDescent="0.15">
      <c r="A116" s="903"/>
      <c r="B116" s="904"/>
      <c r="C116" s="826" t="s">
        <v>434</v>
      </c>
      <c r="D116" s="826"/>
      <c r="E116" s="826"/>
      <c r="F116" s="826"/>
      <c r="G116" s="826"/>
      <c r="H116" s="826"/>
      <c r="I116" s="826"/>
      <c r="J116" s="826"/>
      <c r="K116" s="826"/>
      <c r="L116" s="826"/>
      <c r="M116" s="826"/>
      <c r="N116" s="826"/>
      <c r="O116" s="826"/>
      <c r="P116" s="826"/>
      <c r="Q116" s="826"/>
      <c r="R116" s="826"/>
      <c r="S116" s="826"/>
      <c r="T116" s="826"/>
      <c r="U116" s="826"/>
      <c r="V116" s="826"/>
      <c r="W116" s="826"/>
      <c r="X116" s="826"/>
      <c r="Y116" s="826"/>
      <c r="Z116" s="827"/>
      <c r="AA116" s="766" t="s">
        <v>122</v>
      </c>
      <c r="AB116" s="767"/>
      <c r="AC116" s="767"/>
      <c r="AD116" s="767"/>
      <c r="AE116" s="768"/>
      <c r="AF116" s="769" t="s">
        <v>122</v>
      </c>
      <c r="AG116" s="767"/>
      <c r="AH116" s="767"/>
      <c r="AI116" s="767"/>
      <c r="AJ116" s="768"/>
      <c r="AK116" s="769" t="s">
        <v>122</v>
      </c>
      <c r="AL116" s="767"/>
      <c r="AM116" s="767"/>
      <c r="AN116" s="767"/>
      <c r="AO116" s="768"/>
      <c r="AP116" s="811" t="s">
        <v>122</v>
      </c>
      <c r="AQ116" s="812"/>
      <c r="AR116" s="812"/>
      <c r="AS116" s="812"/>
      <c r="AT116" s="813"/>
      <c r="AU116" s="919"/>
      <c r="AV116" s="920"/>
      <c r="AW116" s="920"/>
      <c r="AX116" s="920"/>
      <c r="AY116" s="920"/>
      <c r="AZ116" s="896" t="s">
        <v>435</v>
      </c>
      <c r="BA116" s="897"/>
      <c r="BB116" s="897"/>
      <c r="BC116" s="897"/>
      <c r="BD116" s="897"/>
      <c r="BE116" s="897"/>
      <c r="BF116" s="897"/>
      <c r="BG116" s="897"/>
      <c r="BH116" s="897"/>
      <c r="BI116" s="897"/>
      <c r="BJ116" s="897"/>
      <c r="BK116" s="897"/>
      <c r="BL116" s="897"/>
      <c r="BM116" s="897"/>
      <c r="BN116" s="897"/>
      <c r="BO116" s="897"/>
      <c r="BP116" s="898"/>
      <c r="BQ116" s="803" t="s">
        <v>122</v>
      </c>
      <c r="BR116" s="804"/>
      <c r="BS116" s="804"/>
      <c r="BT116" s="804"/>
      <c r="BU116" s="804"/>
      <c r="BV116" s="804" t="s">
        <v>122</v>
      </c>
      <c r="BW116" s="804"/>
      <c r="BX116" s="804"/>
      <c r="BY116" s="804"/>
      <c r="BZ116" s="804"/>
      <c r="CA116" s="804" t="s">
        <v>122</v>
      </c>
      <c r="CB116" s="804"/>
      <c r="CC116" s="804"/>
      <c r="CD116" s="804"/>
      <c r="CE116" s="804"/>
      <c r="CF116" s="862" t="s">
        <v>122</v>
      </c>
      <c r="CG116" s="863"/>
      <c r="CH116" s="863"/>
      <c r="CI116" s="863"/>
      <c r="CJ116" s="863"/>
      <c r="CK116" s="914"/>
      <c r="CL116" s="808"/>
      <c r="CM116" s="802" t="s">
        <v>436</v>
      </c>
      <c r="CN116" s="739"/>
      <c r="CO116" s="739"/>
      <c r="CP116" s="739"/>
      <c r="CQ116" s="739"/>
      <c r="CR116" s="739"/>
      <c r="CS116" s="739"/>
      <c r="CT116" s="739"/>
      <c r="CU116" s="739"/>
      <c r="CV116" s="739"/>
      <c r="CW116" s="739"/>
      <c r="CX116" s="739"/>
      <c r="CY116" s="739"/>
      <c r="CZ116" s="739"/>
      <c r="DA116" s="739"/>
      <c r="DB116" s="739"/>
      <c r="DC116" s="739"/>
      <c r="DD116" s="739"/>
      <c r="DE116" s="739"/>
      <c r="DF116" s="740"/>
      <c r="DG116" s="766" t="s">
        <v>122</v>
      </c>
      <c r="DH116" s="767"/>
      <c r="DI116" s="767"/>
      <c r="DJ116" s="767"/>
      <c r="DK116" s="768"/>
      <c r="DL116" s="769" t="s">
        <v>122</v>
      </c>
      <c r="DM116" s="767"/>
      <c r="DN116" s="767"/>
      <c r="DO116" s="767"/>
      <c r="DP116" s="768"/>
      <c r="DQ116" s="769" t="s">
        <v>122</v>
      </c>
      <c r="DR116" s="767"/>
      <c r="DS116" s="767"/>
      <c r="DT116" s="767"/>
      <c r="DU116" s="768"/>
      <c r="DV116" s="811" t="s">
        <v>122</v>
      </c>
      <c r="DW116" s="812"/>
      <c r="DX116" s="812"/>
      <c r="DY116" s="812"/>
      <c r="DZ116" s="813"/>
    </row>
    <row r="117" spans="1:130" s="212" customFormat="1" ht="26.25" customHeight="1" x14ac:dyDescent="0.15">
      <c r="A117" s="882" t="s">
        <v>178</v>
      </c>
      <c r="B117" s="883"/>
      <c r="C117" s="883"/>
      <c r="D117" s="883"/>
      <c r="E117" s="883"/>
      <c r="F117" s="883"/>
      <c r="G117" s="883"/>
      <c r="H117" s="883"/>
      <c r="I117" s="883"/>
      <c r="J117" s="883"/>
      <c r="K117" s="883"/>
      <c r="L117" s="883"/>
      <c r="M117" s="883"/>
      <c r="N117" s="883"/>
      <c r="O117" s="883"/>
      <c r="P117" s="883"/>
      <c r="Q117" s="883"/>
      <c r="R117" s="883"/>
      <c r="S117" s="883"/>
      <c r="T117" s="883"/>
      <c r="U117" s="883"/>
      <c r="V117" s="883"/>
      <c r="W117" s="883"/>
      <c r="X117" s="883"/>
      <c r="Y117" s="864" t="s">
        <v>437</v>
      </c>
      <c r="Z117" s="884"/>
      <c r="AA117" s="889">
        <v>562708</v>
      </c>
      <c r="AB117" s="890"/>
      <c r="AC117" s="890"/>
      <c r="AD117" s="890"/>
      <c r="AE117" s="891"/>
      <c r="AF117" s="892">
        <v>628547</v>
      </c>
      <c r="AG117" s="890"/>
      <c r="AH117" s="890"/>
      <c r="AI117" s="890"/>
      <c r="AJ117" s="891"/>
      <c r="AK117" s="892">
        <v>554906</v>
      </c>
      <c r="AL117" s="890"/>
      <c r="AM117" s="890"/>
      <c r="AN117" s="890"/>
      <c r="AO117" s="891"/>
      <c r="AP117" s="893"/>
      <c r="AQ117" s="894"/>
      <c r="AR117" s="894"/>
      <c r="AS117" s="894"/>
      <c r="AT117" s="895"/>
      <c r="AU117" s="919"/>
      <c r="AV117" s="920"/>
      <c r="AW117" s="920"/>
      <c r="AX117" s="920"/>
      <c r="AY117" s="920"/>
      <c r="AZ117" s="850" t="s">
        <v>438</v>
      </c>
      <c r="BA117" s="851"/>
      <c r="BB117" s="851"/>
      <c r="BC117" s="851"/>
      <c r="BD117" s="851"/>
      <c r="BE117" s="851"/>
      <c r="BF117" s="851"/>
      <c r="BG117" s="851"/>
      <c r="BH117" s="851"/>
      <c r="BI117" s="851"/>
      <c r="BJ117" s="851"/>
      <c r="BK117" s="851"/>
      <c r="BL117" s="851"/>
      <c r="BM117" s="851"/>
      <c r="BN117" s="851"/>
      <c r="BO117" s="851"/>
      <c r="BP117" s="852"/>
      <c r="BQ117" s="803" t="s">
        <v>122</v>
      </c>
      <c r="BR117" s="804"/>
      <c r="BS117" s="804"/>
      <c r="BT117" s="804"/>
      <c r="BU117" s="804"/>
      <c r="BV117" s="804" t="s">
        <v>122</v>
      </c>
      <c r="BW117" s="804"/>
      <c r="BX117" s="804"/>
      <c r="BY117" s="804"/>
      <c r="BZ117" s="804"/>
      <c r="CA117" s="804" t="s">
        <v>122</v>
      </c>
      <c r="CB117" s="804"/>
      <c r="CC117" s="804"/>
      <c r="CD117" s="804"/>
      <c r="CE117" s="804"/>
      <c r="CF117" s="862" t="s">
        <v>122</v>
      </c>
      <c r="CG117" s="863"/>
      <c r="CH117" s="863"/>
      <c r="CI117" s="863"/>
      <c r="CJ117" s="863"/>
      <c r="CK117" s="914"/>
      <c r="CL117" s="808"/>
      <c r="CM117" s="802" t="s">
        <v>439</v>
      </c>
      <c r="CN117" s="739"/>
      <c r="CO117" s="739"/>
      <c r="CP117" s="739"/>
      <c r="CQ117" s="739"/>
      <c r="CR117" s="739"/>
      <c r="CS117" s="739"/>
      <c r="CT117" s="739"/>
      <c r="CU117" s="739"/>
      <c r="CV117" s="739"/>
      <c r="CW117" s="739"/>
      <c r="CX117" s="739"/>
      <c r="CY117" s="739"/>
      <c r="CZ117" s="739"/>
      <c r="DA117" s="739"/>
      <c r="DB117" s="739"/>
      <c r="DC117" s="739"/>
      <c r="DD117" s="739"/>
      <c r="DE117" s="739"/>
      <c r="DF117" s="740"/>
      <c r="DG117" s="766" t="s">
        <v>122</v>
      </c>
      <c r="DH117" s="767"/>
      <c r="DI117" s="767"/>
      <c r="DJ117" s="767"/>
      <c r="DK117" s="768"/>
      <c r="DL117" s="769" t="s">
        <v>122</v>
      </c>
      <c r="DM117" s="767"/>
      <c r="DN117" s="767"/>
      <c r="DO117" s="767"/>
      <c r="DP117" s="768"/>
      <c r="DQ117" s="769" t="s">
        <v>122</v>
      </c>
      <c r="DR117" s="767"/>
      <c r="DS117" s="767"/>
      <c r="DT117" s="767"/>
      <c r="DU117" s="768"/>
      <c r="DV117" s="811" t="s">
        <v>122</v>
      </c>
      <c r="DW117" s="812"/>
      <c r="DX117" s="812"/>
      <c r="DY117" s="812"/>
      <c r="DZ117" s="813"/>
    </row>
    <row r="118" spans="1:130" s="212" customFormat="1" ht="26.25" customHeight="1" x14ac:dyDescent="0.15">
      <c r="A118" s="882" t="s">
        <v>413</v>
      </c>
      <c r="B118" s="883"/>
      <c r="C118" s="883"/>
      <c r="D118" s="883"/>
      <c r="E118" s="883"/>
      <c r="F118" s="883"/>
      <c r="G118" s="883"/>
      <c r="H118" s="883"/>
      <c r="I118" s="883"/>
      <c r="J118" s="883"/>
      <c r="K118" s="883"/>
      <c r="L118" s="883"/>
      <c r="M118" s="883"/>
      <c r="N118" s="883"/>
      <c r="O118" s="883"/>
      <c r="P118" s="883"/>
      <c r="Q118" s="883"/>
      <c r="R118" s="883"/>
      <c r="S118" s="883"/>
      <c r="T118" s="883"/>
      <c r="U118" s="883"/>
      <c r="V118" s="883"/>
      <c r="W118" s="883"/>
      <c r="X118" s="883"/>
      <c r="Y118" s="883"/>
      <c r="Z118" s="884"/>
      <c r="AA118" s="885" t="s">
        <v>410</v>
      </c>
      <c r="AB118" s="883"/>
      <c r="AC118" s="883"/>
      <c r="AD118" s="883"/>
      <c r="AE118" s="884"/>
      <c r="AF118" s="885" t="s">
        <v>411</v>
      </c>
      <c r="AG118" s="883"/>
      <c r="AH118" s="883"/>
      <c r="AI118" s="883"/>
      <c r="AJ118" s="884"/>
      <c r="AK118" s="885" t="s">
        <v>295</v>
      </c>
      <c r="AL118" s="883"/>
      <c r="AM118" s="883"/>
      <c r="AN118" s="883"/>
      <c r="AO118" s="884"/>
      <c r="AP118" s="886" t="s">
        <v>412</v>
      </c>
      <c r="AQ118" s="887"/>
      <c r="AR118" s="887"/>
      <c r="AS118" s="887"/>
      <c r="AT118" s="888"/>
      <c r="AU118" s="919"/>
      <c r="AV118" s="920"/>
      <c r="AW118" s="920"/>
      <c r="AX118" s="920"/>
      <c r="AY118" s="920"/>
      <c r="AZ118" s="825" t="s">
        <v>440</v>
      </c>
      <c r="BA118" s="826"/>
      <c r="BB118" s="826"/>
      <c r="BC118" s="826"/>
      <c r="BD118" s="826"/>
      <c r="BE118" s="826"/>
      <c r="BF118" s="826"/>
      <c r="BG118" s="826"/>
      <c r="BH118" s="826"/>
      <c r="BI118" s="826"/>
      <c r="BJ118" s="826"/>
      <c r="BK118" s="826"/>
      <c r="BL118" s="826"/>
      <c r="BM118" s="826"/>
      <c r="BN118" s="826"/>
      <c r="BO118" s="826"/>
      <c r="BP118" s="827"/>
      <c r="BQ118" s="866" t="s">
        <v>122</v>
      </c>
      <c r="BR118" s="832"/>
      <c r="BS118" s="832"/>
      <c r="BT118" s="832"/>
      <c r="BU118" s="832"/>
      <c r="BV118" s="832" t="s">
        <v>122</v>
      </c>
      <c r="BW118" s="832"/>
      <c r="BX118" s="832"/>
      <c r="BY118" s="832"/>
      <c r="BZ118" s="832"/>
      <c r="CA118" s="832" t="s">
        <v>122</v>
      </c>
      <c r="CB118" s="832"/>
      <c r="CC118" s="832"/>
      <c r="CD118" s="832"/>
      <c r="CE118" s="832"/>
      <c r="CF118" s="862" t="s">
        <v>122</v>
      </c>
      <c r="CG118" s="863"/>
      <c r="CH118" s="863"/>
      <c r="CI118" s="863"/>
      <c r="CJ118" s="863"/>
      <c r="CK118" s="914"/>
      <c r="CL118" s="808"/>
      <c r="CM118" s="802" t="s">
        <v>441</v>
      </c>
      <c r="CN118" s="739"/>
      <c r="CO118" s="739"/>
      <c r="CP118" s="739"/>
      <c r="CQ118" s="739"/>
      <c r="CR118" s="739"/>
      <c r="CS118" s="739"/>
      <c r="CT118" s="739"/>
      <c r="CU118" s="739"/>
      <c r="CV118" s="739"/>
      <c r="CW118" s="739"/>
      <c r="CX118" s="739"/>
      <c r="CY118" s="739"/>
      <c r="CZ118" s="739"/>
      <c r="DA118" s="739"/>
      <c r="DB118" s="739"/>
      <c r="DC118" s="739"/>
      <c r="DD118" s="739"/>
      <c r="DE118" s="739"/>
      <c r="DF118" s="740"/>
      <c r="DG118" s="766" t="s">
        <v>122</v>
      </c>
      <c r="DH118" s="767"/>
      <c r="DI118" s="767"/>
      <c r="DJ118" s="767"/>
      <c r="DK118" s="768"/>
      <c r="DL118" s="769" t="s">
        <v>122</v>
      </c>
      <c r="DM118" s="767"/>
      <c r="DN118" s="767"/>
      <c r="DO118" s="767"/>
      <c r="DP118" s="768"/>
      <c r="DQ118" s="769" t="s">
        <v>122</v>
      </c>
      <c r="DR118" s="767"/>
      <c r="DS118" s="767"/>
      <c r="DT118" s="767"/>
      <c r="DU118" s="768"/>
      <c r="DV118" s="811" t="s">
        <v>122</v>
      </c>
      <c r="DW118" s="812"/>
      <c r="DX118" s="812"/>
      <c r="DY118" s="812"/>
      <c r="DZ118" s="813"/>
    </row>
    <row r="119" spans="1:130" s="212" customFormat="1" ht="26.25" customHeight="1" x14ac:dyDescent="0.15">
      <c r="A119" s="805" t="s">
        <v>416</v>
      </c>
      <c r="B119" s="806"/>
      <c r="C119" s="847" t="s">
        <v>417</v>
      </c>
      <c r="D119" s="795"/>
      <c r="E119" s="795"/>
      <c r="F119" s="795"/>
      <c r="G119" s="795"/>
      <c r="H119" s="795"/>
      <c r="I119" s="795"/>
      <c r="J119" s="795"/>
      <c r="K119" s="795"/>
      <c r="L119" s="795"/>
      <c r="M119" s="795"/>
      <c r="N119" s="795"/>
      <c r="O119" s="795"/>
      <c r="P119" s="795"/>
      <c r="Q119" s="795"/>
      <c r="R119" s="795"/>
      <c r="S119" s="795"/>
      <c r="T119" s="795"/>
      <c r="U119" s="795"/>
      <c r="V119" s="795"/>
      <c r="W119" s="795"/>
      <c r="X119" s="795"/>
      <c r="Y119" s="795"/>
      <c r="Z119" s="796"/>
      <c r="AA119" s="875">
        <v>7745</v>
      </c>
      <c r="AB119" s="876"/>
      <c r="AC119" s="876"/>
      <c r="AD119" s="876"/>
      <c r="AE119" s="877"/>
      <c r="AF119" s="878">
        <v>7714</v>
      </c>
      <c r="AG119" s="876"/>
      <c r="AH119" s="876"/>
      <c r="AI119" s="876"/>
      <c r="AJ119" s="877"/>
      <c r="AK119" s="878">
        <v>7820</v>
      </c>
      <c r="AL119" s="876"/>
      <c r="AM119" s="876"/>
      <c r="AN119" s="876"/>
      <c r="AO119" s="877"/>
      <c r="AP119" s="879">
        <v>0.3</v>
      </c>
      <c r="AQ119" s="880"/>
      <c r="AR119" s="880"/>
      <c r="AS119" s="880"/>
      <c r="AT119" s="881"/>
      <c r="AU119" s="921"/>
      <c r="AV119" s="922"/>
      <c r="AW119" s="922"/>
      <c r="AX119" s="922"/>
      <c r="AY119" s="922"/>
      <c r="AZ119" s="235" t="s">
        <v>178</v>
      </c>
      <c r="BA119" s="235"/>
      <c r="BB119" s="235"/>
      <c r="BC119" s="235"/>
      <c r="BD119" s="235"/>
      <c r="BE119" s="235"/>
      <c r="BF119" s="235"/>
      <c r="BG119" s="235"/>
      <c r="BH119" s="235"/>
      <c r="BI119" s="235"/>
      <c r="BJ119" s="235"/>
      <c r="BK119" s="235"/>
      <c r="BL119" s="235"/>
      <c r="BM119" s="235"/>
      <c r="BN119" s="235"/>
      <c r="BO119" s="864" t="s">
        <v>442</v>
      </c>
      <c r="BP119" s="865"/>
      <c r="BQ119" s="866">
        <v>6956421</v>
      </c>
      <c r="BR119" s="832"/>
      <c r="BS119" s="832"/>
      <c r="BT119" s="832"/>
      <c r="BU119" s="832"/>
      <c r="BV119" s="832">
        <v>6615631</v>
      </c>
      <c r="BW119" s="832"/>
      <c r="BX119" s="832"/>
      <c r="BY119" s="832"/>
      <c r="BZ119" s="832"/>
      <c r="CA119" s="832">
        <v>6372837</v>
      </c>
      <c r="CB119" s="832"/>
      <c r="CC119" s="832"/>
      <c r="CD119" s="832"/>
      <c r="CE119" s="832"/>
      <c r="CF119" s="735"/>
      <c r="CG119" s="736"/>
      <c r="CH119" s="736"/>
      <c r="CI119" s="736"/>
      <c r="CJ119" s="821"/>
      <c r="CK119" s="915"/>
      <c r="CL119" s="810"/>
      <c r="CM119" s="825" t="s">
        <v>443</v>
      </c>
      <c r="CN119" s="826"/>
      <c r="CO119" s="826"/>
      <c r="CP119" s="826"/>
      <c r="CQ119" s="826"/>
      <c r="CR119" s="826"/>
      <c r="CS119" s="826"/>
      <c r="CT119" s="826"/>
      <c r="CU119" s="826"/>
      <c r="CV119" s="826"/>
      <c r="CW119" s="826"/>
      <c r="CX119" s="826"/>
      <c r="CY119" s="826"/>
      <c r="CZ119" s="826"/>
      <c r="DA119" s="826"/>
      <c r="DB119" s="826"/>
      <c r="DC119" s="826"/>
      <c r="DD119" s="826"/>
      <c r="DE119" s="826"/>
      <c r="DF119" s="827"/>
      <c r="DG119" s="750">
        <v>93241</v>
      </c>
      <c r="DH119" s="751"/>
      <c r="DI119" s="751"/>
      <c r="DJ119" s="751"/>
      <c r="DK119" s="752"/>
      <c r="DL119" s="753">
        <v>85151</v>
      </c>
      <c r="DM119" s="751"/>
      <c r="DN119" s="751"/>
      <c r="DO119" s="751"/>
      <c r="DP119" s="752"/>
      <c r="DQ119" s="753">
        <v>77057</v>
      </c>
      <c r="DR119" s="751"/>
      <c r="DS119" s="751"/>
      <c r="DT119" s="751"/>
      <c r="DU119" s="752"/>
      <c r="DV119" s="835">
        <v>2.9</v>
      </c>
      <c r="DW119" s="836"/>
      <c r="DX119" s="836"/>
      <c r="DY119" s="836"/>
      <c r="DZ119" s="837"/>
    </row>
    <row r="120" spans="1:130" s="212" customFormat="1" ht="26.25" customHeight="1" x14ac:dyDescent="0.15">
      <c r="A120" s="807"/>
      <c r="B120" s="808"/>
      <c r="C120" s="802" t="s">
        <v>420</v>
      </c>
      <c r="D120" s="739"/>
      <c r="E120" s="739"/>
      <c r="F120" s="739"/>
      <c r="G120" s="739"/>
      <c r="H120" s="739"/>
      <c r="I120" s="739"/>
      <c r="J120" s="739"/>
      <c r="K120" s="739"/>
      <c r="L120" s="739"/>
      <c r="M120" s="739"/>
      <c r="N120" s="739"/>
      <c r="O120" s="739"/>
      <c r="P120" s="739"/>
      <c r="Q120" s="739"/>
      <c r="R120" s="739"/>
      <c r="S120" s="739"/>
      <c r="T120" s="739"/>
      <c r="U120" s="739"/>
      <c r="V120" s="739"/>
      <c r="W120" s="739"/>
      <c r="X120" s="739"/>
      <c r="Y120" s="739"/>
      <c r="Z120" s="740"/>
      <c r="AA120" s="766" t="s">
        <v>122</v>
      </c>
      <c r="AB120" s="767"/>
      <c r="AC120" s="767"/>
      <c r="AD120" s="767"/>
      <c r="AE120" s="768"/>
      <c r="AF120" s="769" t="s">
        <v>122</v>
      </c>
      <c r="AG120" s="767"/>
      <c r="AH120" s="767"/>
      <c r="AI120" s="767"/>
      <c r="AJ120" s="768"/>
      <c r="AK120" s="769" t="s">
        <v>122</v>
      </c>
      <c r="AL120" s="767"/>
      <c r="AM120" s="767"/>
      <c r="AN120" s="767"/>
      <c r="AO120" s="768"/>
      <c r="AP120" s="811" t="s">
        <v>122</v>
      </c>
      <c r="AQ120" s="812"/>
      <c r="AR120" s="812"/>
      <c r="AS120" s="812"/>
      <c r="AT120" s="813"/>
      <c r="AU120" s="867" t="s">
        <v>444</v>
      </c>
      <c r="AV120" s="868"/>
      <c r="AW120" s="868"/>
      <c r="AX120" s="868"/>
      <c r="AY120" s="869"/>
      <c r="AZ120" s="847" t="s">
        <v>445</v>
      </c>
      <c r="BA120" s="795"/>
      <c r="BB120" s="795"/>
      <c r="BC120" s="795"/>
      <c r="BD120" s="795"/>
      <c r="BE120" s="795"/>
      <c r="BF120" s="795"/>
      <c r="BG120" s="795"/>
      <c r="BH120" s="795"/>
      <c r="BI120" s="795"/>
      <c r="BJ120" s="795"/>
      <c r="BK120" s="795"/>
      <c r="BL120" s="795"/>
      <c r="BM120" s="795"/>
      <c r="BN120" s="795"/>
      <c r="BO120" s="795"/>
      <c r="BP120" s="796"/>
      <c r="BQ120" s="848">
        <v>2075590</v>
      </c>
      <c r="BR120" s="829"/>
      <c r="BS120" s="829"/>
      <c r="BT120" s="829"/>
      <c r="BU120" s="829"/>
      <c r="BV120" s="829">
        <v>2048536</v>
      </c>
      <c r="BW120" s="829"/>
      <c r="BX120" s="829"/>
      <c r="BY120" s="829"/>
      <c r="BZ120" s="829"/>
      <c r="CA120" s="829">
        <v>2069712</v>
      </c>
      <c r="CB120" s="829"/>
      <c r="CC120" s="829"/>
      <c r="CD120" s="829"/>
      <c r="CE120" s="829"/>
      <c r="CF120" s="853">
        <v>77.7</v>
      </c>
      <c r="CG120" s="854"/>
      <c r="CH120" s="854"/>
      <c r="CI120" s="854"/>
      <c r="CJ120" s="854"/>
      <c r="CK120" s="855" t="s">
        <v>446</v>
      </c>
      <c r="CL120" s="839"/>
      <c r="CM120" s="839"/>
      <c r="CN120" s="839"/>
      <c r="CO120" s="840"/>
      <c r="CP120" s="859" t="s">
        <v>394</v>
      </c>
      <c r="CQ120" s="860"/>
      <c r="CR120" s="860"/>
      <c r="CS120" s="860"/>
      <c r="CT120" s="860"/>
      <c r="CU120" s="860"/>
      <c r="CV120" s="860"/>
      <c r="CW120" s="860"/>
      <c r="CX120" s="860"/>
      <c r="CY120" s="860"/>
      <c r="CZ120" s="860"/>
      <c r="DA120" s="860"/>
      <c r="DB120" s="860"/>
      <c r="DC120" s="860"/>
      <c r="DD120" s="860"/>
      <c r="DE120" s="860"/>
      <c r="DF120" s="861"/>
      <c r="DG120" s="848" t="s">
        <v>122</v>
      </c>
      <c r="DH120" s="829"/>
      <c r="DI120" s="829"/>
      <c r="DJ120" s="829"/>
      <c r="DK120" s="829"/>
      <c r="DL120" s="829" t="s">
        <v>122</v>
      </c>
      <c r="DM120" s="829"/>
      <c r="DN120" s="829"/>
      <c r="DO120" s="829"/>
      <c r="DP120" s="829"/>
      <c r="DQ120" s="829">
        <v>682754</v>
      </c>
      <c r="DR120" s="829"/>
      <c r="DS120" s="829"/>
      <c r="DT120" s="829"/>
      <c r="DU120" s="829"/>
      <c r="DV120" s="830">
        <v>25.6</v>
      </c>
      <c r="DW120" s="830"/>
      <c r="DX120" s="830"/>
      <c r="DY120" s="830"/>
      <c r="DZ120" s="831"/>
    </row>
    <row r="121" spans="1:130" s="212" customFormat="1" ht="26.25" customHeight="1" x14ac:dyDescent="0.15">
      <c r="A121" s="807"/>
      <c r="B121" s="808"/>
      <c r="C121" s="850" t="s">
        <v>447</v>
      </c>
      <c r="D121" s="851"/>
      <c r="E121" s="851"/>
      <c r="F121" s="851"/>
      <c r="G121" s="851"/>
      <c r="H121" s="851"/>
      <c r="I121" s="851"/>
      <c r="J121" s="851"/>
      <c r="K121" s="851"/>
      <c r="L121" s="851"/>
      <c r="M121" s="851"/>
      <c r="N121" s="851"/>
      <c r="O121" s="851"/>
      <c r="P121" s="851"/>
      <c r="Q121" s="851"/>
      <c r="R121" s="851"/>
      <c r="S121" s="851"/>
      <c r="T121" s="851"/>
      <c r="U121" s="851"/>
      <c r="V121" s="851"/>
      <c r="W121" s="851"/>
      <c r="X121" s="851"/>
      <c r="Y121" s="851"/>
      <c r="Z121" s="852"/>
      <c r="AA121" s="766" t="s">
        <v>122</v>
      </c>
      <c r="AB121" s="767"/>
      <c r="AC121" s="767"/>
      <c r="AD121" s="767"/>
      <c r="AE121" s="768"/>
      <c r="AF121" s="769" t="s">
        <v>122</v>
      </c>
      <c r="AG121" s="767"/>
      <c r="AH121" s="767"/>
      <c r="AI121" s="767"/>
      <c r="AJ121" s="768"/>
      <c r="AK121" s="769" t="s">
        <v>122</v>
      </c>
      <c r="AL121" s="767"/>
      <c r="AM121" s="767"/>
      <c r="AN121" s="767"/>
      <c r="AO121" s="768"/>
      <c r="AP121" s="811" t="s">
        <v>122</v>
      </c>
      <c r="AQ121" s="812"/>
      <c r="AR121" s="812"/>
      <c r="AS121" s="812"/>
      <c r="AT121" s="813"/>
      <c r="AU121" s="870"/>
      <c r="AV121" s="871"/>
      <c r="AW121" s="871"/>
      <c r="AX121" s="871"/>
      <c r="AY121" s="872"/>
      <c r="AZ121" s="802" t="s">
        <v>448</v>
      </c>
      <c r="BA121" s="739"/>
      <c r="BB121" s="739"/>
      <c r="BC121" s="739"/>
      <c r="BD121" s="739"/>
      <c r="BE121" s="739"/>
      <c r="BF121" s="739"/>
      <c r="BG121" s="739"/>
      <c r="BH121" s="739"/>
      <c r="BI121" s="739"/>
      <c r="BJ121" s="739"/>
      <c r="BK121" s="739"/>
      <c r="BL121" s="739"/>
      <c r="BM121" s="739"/>
      <c r="BN121" s="739"/>
      <c r="BO121" s="739"/>
      <c r="BP121" s="740"/>
      <c r="BQ121" s="803">
        <v>53131</v>
      </c>
      <c r="BR121" s="804"/>
      <c r="BS121" s="804"/>
      <c r="BT121" s="804"/>
      <c r="BU121" s="804"/>
      <c r="BV121" s="804">
        <v>44832</v>
      </c>
      <c r="BW121" s="804"/>
      <c r="BX121" s="804"/>
      <c r="BY121" s="804"/>
      <c r="BZ121" s="804"/>
      <c r="CA121" s="804">
        <v>36008</v>
      </c>
      <c r="CB121" s="804"/>
      <c r="CC121" s="804"/>
      <c r="CD121" s="804"/>
      <c r="CE121" s="804"/>
      <c r="CF121" s="862">
        <v>1.4</v>
      </c>
      <c r="CG121" s="863"/>
      <c r="CH121" s="863"/>
      <c r="CI121" s="863"/>
      <c r="CJ121" s="863"/>
      <c r="CK121" s="856"/>
      <c r="CL121" s="842"/>
      <c r="CM121" s="842"/>
      <c r="CN121" s="842"/>
      <c r="CO121" s="843"/>
      <c r="CP121" s="822" t="s">
        <v>392</v>
      </c>
      <c r="CQ121" s="823"/>
      <c r="CR121" s="823"/>
      <c r="CS121" s="823"/>
      <c r="CT121" s="823"/>
      <c r="CU121" s="823"/>
      <c r="CV121" s="823"/>
      <c r="CW121" s="823"/>
      <c r="CX121" s="823"/>
      <c r="CY121" s="823"/>
      <c r="CZ121" s="823"/>
      <c r="DA121" s="823"/>
      <c r="DB121" s="823"/>
      <c r="DC121" s="823"/>
      <c r="DD121" s="823"/>
      <c r="DE121" s="823"/>
      <c r="DF121" s="824"/>
      <c r="DG121" s="803" t="s">
        <v>122</v>
      </c>
      <c r="DH121" s="804"/>
      <c r="DI121" s="804"/>
      <c r="DJ121" s="804"/>
      <c r="DK121" s="804"/>
      <c r="DL121" s="804" t="s">
        <v>122</v>
      </c>
      <c r="DM121" s="804"/>
      <c r="DN121" s="804"/>
      <c r="DO121" s="804"/>
      <c r="DP121" s="804"/>
      <c r="DQ121" s="804" t="s">
        <v>122</v>
      </c>
      <c r="DR121" s="804"/>
      <c r="DS121" s="804"/>
      <c r="DT121" s="804"/>
      <c r="DU121" s="804"/>
      <c r="DV121" s="781" t="s">
        <v>122</v>
      </c>
      <c r="DW121" s="781"/>
      <c r="DX121" s="781"/>
      <c r="DY121" s="781"/>
      <c r="DZ121" s="782"/>
    </row>
    <row r="122" spans="1:130" s="212" customFormat="1" ht="26.25" customHeight="1" x14ac:dyDescent="0.15">
      <c r="A122" s="807"/>
      <c r="B122" s="808"/>
      <c r="C122" s="802" t="s">
        <v>430</v>
      </c>
      <c r="D122" s="739"/>
      <c r="E122" s="739"/>
      <c r="F122" s="739"/>
      <c r="G122" s="739"/>
      <c r="H122" s="739"/>
      <c r="I122" s="739"/>
      <c r="J122" s="739"/>
      <c r="K122" s="739"/>
      <c r="L122" s="739"/>
      <c r="M122" s="739"/>
      <c r="N122" s="739"/>
      <c r="O122" s="739"/>
      <c r="P122" s="739"/>
      <c r="Q122" s="739"/>
      <c r="R122" s="739"/>
      <c r="S122" s="739"/>
      <c r="T122" s="739"/>
      <c r="U122" s="739"/>
      <c r="V122" s="739"/>
      <c r="W122" s="739"/>
      <c r="X122" s="739"/>
      <c r="Y122" s="739"/>
      <c r="Z122" s="740"/>
      <c r="AA122" s="766" t="s">
        <v>122</v>
      </c>
      <c r="AB122" s="767"/>
      <c r="AC122" s="767"/>
      <c r="AD122" s="767"/>
      <c r="AE122" s="768"/>
      <c r="AF122" s="769" t="s">
        <v>122</v>
      </c>
      <c r="AG122" s="767"/>
      <c r="AH122" s="767"/>
      <c r="AI122" s="767"/>
      <c r="AJ122" s="768"/>
      <c r="AK122" s="769" t="s">
        <v>122</v>
      </c>
      <c r="AL122" s="767"/>
      <c r="AM122" s="767"/>
      <c r="AN122" s="767"/>
      <c r="AO122" s="768"/>
      <c r="AP122" s="811" t="s">
        <v>122</v>
      </c>
      <c r="AQ122" s="812"/>
      <c r="AR122" s="812"/>
      <c r="AS122" s="812"/>
      <c r="AT122" s="813"/>
      <c r="AU122" s="870"/>
      <c r="AV122" s="871"/>
      <c r="AW122" s="871"/>
      <c r="AX122" s="871"/>
      <c r="AY122" s="872"/>
      <c r="AZ122" s="825" t="s">
        <v>449</v>
      </c>
      <c r="BA122" s="826"/>
      <c r="BB122" s="826"/>
      <c r="BC122" s="826"/>
      <c r="BD122" s="826"/>
      <c r="BE122" s="826"/>
      <c r="BF122" s="826"/>
      <c r="BG122" s="826"/>
      <c r="BH122" s="826"/>
      <c r="BI122" s="826"/>
      <c r="BJ122" s="826"/>
      <c r="BK122" s="826"/>
      <c r="BL122" s="826"/>
      <c r="BM122" s="826"/>
      <c r="BN122" s="826"/>
      <c r="BO122" s="826"/>
      <c r="BP122" s="827"/>
      <c r="BQ122" s="866">
        <v>4349826</v>
      </c>
      <c r="BR122" s="832"/>
      <c r="BS122" s="832"/>
      <c r="BT122" s="832"/>
      <c r="BU122" s="832"/>
      <c r="BV122" s="832">
        <v>4170017</v>
      </c>
      <c r="BW122" s="832"/>
      <c r="BX122" s="832"/>
      <c r="BY122" s="832"/>
      <c r="BZ122" s="832"/>
      <c r="CA122" s="832">
        <v>4003959</v>
      </c>
      <c r="CB122" s="832"/>
      <c r="CC122" s="832"/>
      <c r="CD122" s="832"/>
      <c r="CE122" s="832"/>
      <c r="CF122" s="833">
        <v>150.4</v>
      </c>
      <c r="CG122" s="834"/>
      <c r="CH122" s="834"/>
      <c r="CI122" s="834"/>
      <c r="CJ122" s="834"/>
      <c r="CK122" s="856"/>
      <c r="CL122" s="842"/>
      <c r="CM122" s="842"/>
      <c r="CN122" s="842"/>
      <c r="CO122" s="843"/>
      <c r="CP122" s="822" t="s">
        <v>393</v>
      </c>
      <c r="CQ122" s="823"/>
      <c r="CR122" s="823"/>
      <c r="CS122" s="823"/>
      <c r="CT122" s="823"/>
      <c r="CU122" s="823"/>
      <c r="CV122" s="823"/>
      <c r="CW122" s="823"/>
      <c r="CX122" s="823"/>
      <c r="CY122" s="823"/>
      <c r="CZ122" s="823"/>
      <c r="DA122" s="823"/>
      <c r="DB122" s="823"/>
      <c r="DC122" s="823"/>
      <c r="DD122" s="823"/>
      <c r="DE122" s="823"/>
      <c r="DF122" s="824"/>
      <c r="DG122" s="803" t="s">
        <v>122</v>
      </c>
      <c r="DH122" s="804"/>
      <c r="DI122" s="804"/>
      <c r="DJ122" s="804"/>
      <c r="DK122" s="804"/>
      <c r="DL122" s="804" t="s">
        <v>122</v>
      </c>
      <c r="DM122" s="804"/>
      <c r="DN122" s="804"/>
      <c r="DO122" s="804"/>
      <c r="DP122" s="804"/>
      <c r="DQ122" s="804" t="s">
        <v>122</v>
      </c>
      <c r="DR122" s="804"/>
      <c r="DS122" s="804"/>
      <c r="DT122" s="804"/>
      <c r="DU122" s="804"/>
      <c r="DV122" s="781" t="s">
        <v>122</v>
      </c>
      <c r="DW122" s="781"/>
      <c r="DX122" s="781"/>
      <c r="DY122" s="781"/>
      <c r="DZ122" s="782"/>
    </row>
    <row r="123" spans="1:130" s="212" customFormat="1" ht="26.25" customHeight="1" x14ac:dyDescent="0.15">
      <c r="A123" s="807"/>
      <c r="B123" s="808"/>
      <c r="C123" s="802" t="s">
        <v>436</v>
      </c>
      <c r="D123" s="739"/>
      <c r="E123" s="739"/>
      <c r="F123" s="739"/>
      <c r="G123" s="739"/>
      <c r="H123" s="739"/>
      <c r="I123" s="739"/>
      <c r="J123" s="739"/>
      <c r="K123" s="739"/>
      <c r="L123" s="739"/>
      <c r="M123" s="739"/>
      <c r="N123" s="739"/>
      <c r="O123" s="739"/>
      <c r="P123" s="739"/>
      <c r="Q123" s="739"/>
      <c r="R123" s="739"/>
      <c r="S123" s="739"/>
      <c r="T123" s="739"/>
      <c r="U123" s="739"/>
      <c r="V123" s="739"/>
      <c r="W123" s="739"/>
      <c r="X123" s="739"/>
      <c r="Y123" s="739"/>
      <c r="Z123" s="740"/>
      <c r="AA123" s="766" t="s">
        <v>122</v>
      </c>
      <c r="AB123" s="767"/>
      <c r="AC123" s="767"/>
      <c r="AD123" s="767"/>
      <c r="AE123" s="768"/>
      <c r="AF123" s="769" t="s">
        <v>122</v>
      </c>
      <c r="AG123" s="767"/>
      <c r="AH123" s="767"/>
      <c r="AI123" s="767"/>
      <c r="AJ123" s="768"/>
      <c r="AK123" s="769" t="s">
        <v>122</v>
      </c>
      <c r="AL123" s="767"/>
      <c r="AM123" s="767"/>
      <c r="AN123" s="767"/>
      <c r="AO123" s="768"/>
      <c r="AP123" s="811" t="s">
        <v>122</v>
      </c>
      <c r="AQ123" s="812"/>
      <c r="AR123" s="812"/>
      <c r="AS123" s="812"/>
      <c r="AT123" s="813"/>
      <c r="AU123" s="873"/>
      <c r="AV123" s="874"/>
      <c r="AW123" s="874"/>
      <c r="AX123" s="874"/>
      <c r="AY123" s="874"/>
      <c r="AZ123" s="235" t="s">
        <v>178</v>
      </c>
      <c r="BA123" s="235"/>
      <c r="BB123" s="235"/>
      <c r="BC123" s="235"/>
      <c r="BD123" s="235"/>
      <c r="BE123" s="235"/>
      <c r="BF123" s="235"/>
      <c r="BG123" s="235"/>
      <c r="BH123" s="235"/>
      <c r="BI123" s="235"/>
      <c r="BJ123" s="235"/>
      <c r="BK123" s="235"/>
      <c r="BL123" s="235"/>
      <c r="BM123" s="235"/>
      <c r="BN123" s="235"/>
      <c r="BO123" s="864" t="s">
        <v>450</v>
      </c>
      <c r="BP123" s="865"/>
      <c r="BQ123" s="819">
        <v>6478547</v>
      </c>
      <c r="BR123" s="820"/>
      <c r="BS123" s="820"/>
      <c r="BT123" s="820"/>
      <c r="BU123" s="820"/>
      <c r="BV123" s="820">
        <v>6263385</v>
      </c>
      <c r="BW123" s="820"/>
      <c r="BX123" s="820"/>
      <c r="BY123" s="820"/>
      <c r="BZ123" s="820"/>
      <c r="CA123" s="820">
        <v>6109679</v>
      </c>
      <c r="CB123" s="820"/>
      <c r="CC123" s="820"/>
      <c r="CD123" s="820"/>
      <c r="CE123" s="820"/>
      <c r="CF123" s="735"/>
      <c r="CG123" s="736"/>
      <c r="CH123" s="736"/>
      <c r="CI123" s="736"/>
      <c r="CJ123" s="821"/>
      <c r="CK123" s="856"/>
      <c r="CL123" s="842"/>
      <c r="CM123" s="842"/>
      <c r="CN123" s="842"/>
      <c r="CO123" s="843"/>
      <c r="CP123" s="822" t="s">
        <v>390</v>
      </c>
      <c r="CQ123" s="823"/>
      <c r="CR123" s="823"/>
      <c r="CS123" s="823"/>
      <c r="CT123" s="823"/>
      <c r="CU123" s="823"/>
      <c r="CV123" s="823"/>
      <c r="CW123" s="823"/>
      <c r="CX123" s="823"/>
      <c r="CY123" s="823"/>
      <c r="CZ123" s="823"/>
      <c r="DA123" s="823"/>
      <c r="DB123" s="823"/>
      <c r="DC123" s="823"/>
      <c r="DD123" s="823"/>
      <c r="DE123" s="823"/>
      <c r="DF123" s="824"/>
      <c r="DG123" s="766" t="s">
        <v>122</v>
      </c>
      <c r="DH123" s="767"/>
      <c r="DI123" s="767"/>
      <c r="DJ123" s="767"/>
      <c r="DK123" s="768"/>
      <c r="DL123" s="769" t="s">
        <v>122</v>
      </c>
      <c r="DM123" s="767"/>
      <c r="DN123" s="767"/>
      <c r="DO123" s="767"/>
      <c r="DP123" s="768"/>
      <c r="DQ123" s="769" t="s">
        <v>122</v>
      </c>
      <c r="DR123" s="767"/>
      <c r="DS123" s="767"/>
      <c r="DT123" s="767"/>
      <c r="DU123" s="768"/>
      <c r="DV123" s="811" t="s">
        <v>122</v>
      </c>
      <c r="DW123" s="812"/>
      <c r="DX123" s="812"/>
      <c r="DY123" s="812"/>
      <c r="DZ123" s="813"/>
    </row>
    <row r="124" spans="1:130" s="212" customFormat="1" ht="26.25" customHeight="1" thickBot="1" x14ac:dyDescent="0.2">
      <c r="A124" s="807"/>
      <c r="B124" s="808"/>
      <c r="C124" s="802" t="s">
        <v>439</v>
      </c>
      <c r="D124" s="739"/>
      <c r="E124" s="739"/>
      <c r="F124" s="739"/>
      <c r="G124" s="739"/>
      <c r="H124" s="739"/>
      <c r="I124" s="739"/>
      <c r="J124" s="739"/>
      <c r="K124" s="739"/>
      <c r="L124" s="739"/>
      <c r="M124" s="739"/>
      <c r="N124" s="739"/>
      <c r="O124" s="739"/>
      <c r="P124" s="739"/>
      <c r="Q124" s="739"/>
      <c r="R124" s="739"/>
      <c r="S124" s="739"/>
      <c r="T124" s="739"/>
      <c r="U124" s="739"/>
      <c r="V124" s="739"/>
      <c r="W124" s="739"/>
      <c r="X124" s="739"/>
      <c r="Y124" s="739"/>
      <c r="Z124" s="740"/>
      <c r="AA124" s="766" t="s">
        <v>122</v>
      </c>
      <c r="AB124" s="767"/>
      <c r="AC124" s="767"/>
      <c r="AD124" s="767"/>
      <c r="AE124" s="768"/>
      <c r="AF124" s="769" t="s">
        <v>122</v>
      </c>
      <c r="AG124" s="767"/>
      <c r="AH124" s="767"/>
      <c r="AI124" s="767"/>
      <c r="AJ124" s="768"/>
      <c r="AK124" s="769" t="s">
        <v>122</v>
      </c>
      <c r="AL124" s="767"/>
      <c r="AM124" s="767"/>
      <c r="AN124" s="767"/>
      <c r="AO124" s="768"/>
      <c r="AP124" s="811" t="s">
        <v>122</v>
      </c>
      <c r="AQ124" s="812"/>
      <c r="AR124" s="812"/>
      <c r="AS124" s="812"/>
      <c r="AT124" s="813"/>
      <c r="AU124" s="814" t="s">
        <v>451</v>
      </c>
      <c r="AV124" s="815"/>
      <c r="AW124" s="815"/>
      <c r="AX124" s="815"/>
      <c r="AY124" s="815"/>
      <c r="AZ124" s="815"/>
      <c r="BA124" s="815"/>
      <c r="BB124" s="815"/>
      <c r="BC124" s="815"/>
      <c r="BD124" s="815"/>
      <c r="BE124" s="815"/>
      <c r="BF124" s="815"/>
      <c r="BG124" s="815"/>
      <c r="BH124" s="815"/>
      <c r="BI124" s="815"/>
      <c r="BJ124" s="815"/>
      <c r="BK124" s="815"/>
      <c r="BL124" s="815"/>
      <c r="BM124" s="815"/>
      <c r="BN124" s="815"/>
      <c r="BO124" s="815"/>
      <c r="BP124" s="816"/>
      <c r="BQ124" s="817">
        <v>18.2</v>
      </c>
      <c r="BR124" s="818"/>
      <c r="BS124" s="818"/>
      <c r="BT124" s="818"/>
      <c r="BU124" s="818"/>
      <c r="BV124" s="818">
        <v>13.5</v>
      </c>
      <c r="BW124" s="818"/>
      <c r="BX124" s="818"/>
      <c r="BY124" s="818"/>
      <c r="BZ124" s="818"/>
      <c r="CA124" s="818">
        <v>9.8000000000000007</v>
      </c>
      <c r="CB124" s="818"/>
      <c r="CC124" s="818"/>
      <c r="CD124" s="818"/>
      <c r="CE124" s="818"/>
      <c r="CF124" s="713"/>
      <c r="CG124" s="714"/>
      <c r="CH124" s="714"/>
      <c r="CI124" s="714"/>
      <c r="CJ124" s="849"/>
      <c r="CK124" s="857"/>
      <c r="CL124" s="857"/>
      <c r="CM124" s="857"/>
      <c r="CN124" s="857"/>
      <c r="CO124" s="858"/>
      <c r="CP124" s="822" t="s">
        <v>452</v>
      </c>
      <c r="CQ124" s="823"/>
      <c r="CR124" s="823"/>
      <c r="CS124" s="823"/>
      <c r="CT124" s="823"/>
      <c r="CU124" s="823"/>
      <c r="CV124" s="823"/>
      <c r="CW124" s="823"/>
      <c r="CX124" s="823"/>
      <c r="CY124" s="823"/>
      <c r="CZ124" s="823"/>
      <c r="DA124" s="823"/>
      <c r="DB124" s="823"/>
      <c r="DC124" s="823"/>
      <c r="DD124" s="823"/>
      <c r="DE124" s="823"/>
      <c r="DF124" s="824"/>
      <c r="DG124" s="750">
        <v>786622</v>
      </c>
      <c r="DH124" s="751"/>
      <c r="DI124" s="751"/>
      <c r="DJ124" s="751"/>
      <c r="DK124" s="752"/>
      <c r="DL124" s="753">
        <v>798609</v>
      </c>
      <c r="DM124" s="751"/>
      <c r="DN124" s="751"/>
      <c r="DO124" s="751"/>
      <c r="DP124" s="752"/>
      <c r="DQ124" s="753" t="s">
        <v>122</v>
      </c>
      <c r="DR124" s="751"/>
      <c r="DS124" s="751"/>
      <c r="DT124" s="751"/>
      <c r="DU124" s="752"/>
      <c r="DV124" s="835" t="s">
        <v>122</v>
      </c>
      <c r="DW124" s="836"/>
      <c r="DX124" s="836"/>
      <c r="DY124" s="836"/>
      <c r="DZ124" s="837"/>
    </row>
    <row r="125" spans="1:130" s="212" customFormat="1" ht="26.25" customHeight="1" x14ac:dyDescent="0.15">
      <c r="A125" s="807"/>
      <c r="B125" s="808"/>
      <c r="C125" s="802" t="s">
        <v>441</v>
      </c>
      <c r="D125" s="739"/>
      <c r="E125" s="739"/>
      <c r="F125" s="739"/>
      <c r="G125" s="739"/>
      <c r="H125" s="739"/>
      <c r="I125" s="739"/>
      <c r="J125" s="739"/>
      <c r="K125" s="739"/>
      <c r="L125" s="739"/>
      <c r="M125" s="739"/>
      <c r="N125" s="739"/>
      <c r="O125" s="739"/>
      <c r="P125" s="739"/>
      <c r="Q125" s="739"/>
      <c r="R125" s="739"/>
      <c r="S125" s="739"/>
      <c r="T125" s="739"/>
      <c r="U125" s="739"/>
      <c r="V125" s="739"/>
      <c r="W125" s="739"/>
      <c r="X125" s="739"/>
      <c r="Y125" s="739"/>
      <c r="Z125" s="740"/>
      <c r="AA125" s="766" t="s">
        <v>122</v>
      </c>
      <c r="AB125" s="767"/>
      <c r="AC125" s="767"/>
      <c r="AD125" s="767"/>
      <c r="AE125" s="768"/>
      <c r="AF125" s="769" t="s">
        <v>122</v>
      </c>
      <c r="AG125" s="767"/>
      <c r="AH125" s="767"/>
      <c r="AI125" s="767"/>
      <c r="AJ125" s="768"/>
      <c r="AK125" s="769" t="s">
        <v>122</v>
      </c>
      <c r="AL125" s="767"/>
      <c r="AM125" s="767"/>
      <c r="AN125" s="767"/>
      <c r="AO125" s="768"/>
      <c r="AP125" s="811" t="s">
        <v>122</v>
      </c>
      <c r="AQ125" s="812"/>
      <c r="AR125" s="812"/>
      <c r="AS125" s="812"/>
      <c r="AT125" s="813"/>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38" t="s">
        <v>453</v>
      </c>
      <c r="CL125" s="839"/>
      <c r="CM125" s="839"/>
      <c r="CN125" s="839"/>
      <c r="CO125" s="840"/>
      <c r="CP125" s="847" t="s">
        <v>454</v>
      </c>
      <c r="CQ125" s="795"/>
      <c r="CR125" s="795"/>
      <c r="CS125" s="795"/>
      <c r="CT125" s="795"/>
      <c r="CU125" s="795"/>
      <c r="CV125" s="795"/>
      <c r="CW125" s="795"/>
      <c r="CX125" s="795"/>
      <c r="CY125" s="795"/>
      <c r="CZ125" s="795"/>
      <c r="DA125" s="795"/>
      <c r="DB125" s="795"/>
      <c r="DC125" s="795"/>
      <c r="DD125" s="795"/>
      <c r="DE125" s="795"/>
      <c r="DF125" s="796"/>
      <c r="DG125" s="848" t="s">
        <v>122</v>
      </c>
      <c r="DH125" s="829"/>
      <c r="DI125" s="829"/>
      <c r="DJ125" s="829"/>
      <c r="DK125" s="829"/>
      <c r="DL125" s="829" t="s">
        <v>122</v>
      </c>
      <c r="DM125" s="829"/>
      <c r="DN125" s="829"/>
      <c r="DO125" s="829"/>
      <c r="DP125" s="829"/>
      <c r="DQ125" s="829" t="s">
        <v>122</v>
      </c>
      <c r="DR125" s="829"/>
      <c r="DS125" s="829"/>
      <c r="DT125" s="829"/>
      <c r="DU125" s="829"/>
      <c r="DV125" s="830" t="s">
        <v>122</v>
      </c>
      <c r="DW125" s="830"/>
      <c r="DX125" s="830"/>
      <c r="DY125" s="830"/>
      <c r="DZ125" s="831"/>
    </row>
    <row r="126" spans="1:130" s="212" customFormat="1" ht="26.25" customHeight="1" thickBot="1" x14ac:dyDescent="0.2">
      <c r="A126" s="807"/>
      <c r="B126" s="808"/>
      <c r="C126" s="802" t="s">
        <v>443</v>
      </c>
      <c r="D126" s="739"/>
      <c r="E126" s="739"/>
      <c r="F126" s="739"/>
      <c r="G126" s="739"/>
      <c r="H126" s="739"/>
      <c r="I126" s="739"/>
      <c r="J126" s="739"/>
      <c r="K126" s="739"/>
      <c r="L126" s="739"/>
      <c r="M126" s="739"/>
      <c r="N126" s="739"/>
      <c r="O126" s="739"/>
      <c r="P126" s="739"/>
      <c r="Q126" s="739"/>
      <c r="R126" s="739"/>
      <c r="S126" s="739"/>
      <c r="T126" s="739"/>
      <c r="U126" s="739"/>
      <c r="V126" s="739"/>
      <c r="W126" s="739"/>
      <c r="X126" s="739"/>
      <c r="Y126" s="739"/>
      <c r="Z126" s="740"/>
      <c r="AA126" s="766">
        <v>10031</v>
      </c>
      <c r="AB126" s="767"/>
      <c r="AC126" s="767"/>
      <c r="AD126" s="767"/>
      <c r="AE126" s="768"/>
      <c r="AF126" s="769">
        <v>19381</v>
      </c>
      <c r="AG126" s="767"/>
      <c r="AH126" s="767"/>
      <c r="AI126" s="767"/>
      <c r="AJ126" s="768"/>
      <c r="AK126" s="769">
        <v>19327</v>
      </c>
      <c r="AL126" s="767"/>
      <c r="AM126" s="767"/>
      <c r="AN126" s="767"/>
      <c r="AO126" s="768"/>
      <c r="AP126" s="811">
        <v>0.7</v>
      </c>
      <c r="AQ126" s="812"/>
      <c r="AR126" s="812"/>
      <c r="AS126" s="812"/>
      <c r="AT126" s="813"/>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41"/>
      <c r="CL126" s="842"/>
      <c r="CM126" s="842"/>
      <c r="CN126" s="842"/>
      <c r="CO126" s="843"/>
      <c r="CP126" s="802" t="s">
        <v>455</v>
      </c>
      <c r="CQ126" s="739"/>
      <c r="CR126" s="739"/>
      <c r="CS126" s="739"/>
      <c r="CT126" s="739"/>
      <c r="CU126" s="739"/>
      <c r="CV126" s="739"/>
      <c r="CW126" s="739"/>
      <c r="CX126" s="739"/>
      <c r="CY126" s="739"/>
      <c r="CZ126" s="739"/>
      <c r="DA126" s="739"/>
      <c r="DB126" s="739"/>
      <c r="DC126" s="739"/>
      <c r="DD126" s="739"/>
      <c r="DE126" s="739"/>
      <c r="DF126" s="740"/>
      <c r="DG126" s="803" t="s">
        <v>122</v>
      </c>
      <c r="DH126" s="804"/>
      <c r="DI126" s="804"/>
      <c r="DJ126" s="804"/>
      <c r="DK126" s="804"/>
      <c r="DL126" s="804" t="s">
        <v>122</v>
      </c>
      <c r="DM126" s="804"/>
      <c r="DN126" s="804"/>
      <c r="DO126" s="804"/>
      <c r="DP126" s="804"/>
      <c r="DQ126" s="804" t="s">
        <v>122</v>
      </c>
      <c r="DR126" s="804"/>
      <c r="DS126" s="804"/>
      <c r="DT126" s="804"/>
      <c r="DU126" s="804"/>
      <c r="DV126" s="781" t="s">
        <v>122</v>
      </c>
      <c r="DW126" s="781"/>
      <c r="DX126" s="781"/>
      <c r="DY126" s="781"/>
      <c r="DZ126" s="782"/>
    </row>
    <row r="127" spans="1:130" s="212" customFormat="1" ht="26.25" customHeight="1" x14ac:dyDescent="0.15">
      <c r="A127" s="809"/>
      <c r="B127" s="810"/>
      <c r="C127" s="825" t="s">
        <v>456</v>
      </c>
      <c r="D127" s="826"/>
      <c r="E127" s="826"/>
      <c r="F127" s="826"/>
      <c r="G127" s="826"/>
      <c r="H127" s="826"/>
      <c r="I127" s="826"/>
      <c r="J127" s="826"/>
      <c r="K127" s="826"/>
      <c r="L127" s="826"/>
      <c r="M127" s="826"/>
      <c r="N127" s="826"/>
      <c r="O127" s="826"/>
      <c r="P127" s="826"/>
      <c r="Q127" s="826"/>
      <c r="R127" s="826"/>
      <c r="S127" s="826"/>
      <c r="T127" s="826"/>
      <c r="U127" s="826"/>
      <c r="V127" s="826"/>
      <c r="W127" s="826"/>
      <c r="X127" s="826"/>
      <c r="Y127" s="826"/>
      <c r="Z127" s="827"/>
      <c r="AA127" s="766" t="s">
        <v>122</v>
      </c>
      <c r="AB127" s="767"/>
      <c r="AC127" s="767"/>
      <c r="AD127" s="767"/>
      <c r="AE127" s="768"/>
      <c r="AF127" s="769" t="s">
        <v>122</v>
      </c>
      <c r="AG127" s="767"/>
      <c r="AH127" s="767"/>
      <c r="AI127" s="767"/>
      <c r="AJ127" s="768"/>
      <c r="AK127" s="769" t="s">
        <v>122</v>
      </c>
      <c r="AL127" s="767"/>
      <c r="AM127" s="767"/>
      <c r="AN127" s="767"/>
      <c r="AO127" s="768"/>
      <c r="AP127" s="811" t="s">
        <v>122</v>
      </c>
      <c r="AQ127" s="812"/>
      <c r="AR127" s="812"/>
      <c r="AS127" s="812"/>
      <c r="AT127" s="813"/>
      <c r="AU127" s="214"/>
      <c r="AV127" s="214"/>
      <c r="AW127" s="214"/>
      <c r="AX127" s="828" t="s">
        <v>457</v>
      </c>
      <c r="AY127" s="799"/>
      <c r="AZ127" s="799"/>
      <c r="BA127" s="799"/>
      <c r="BB127" s="799"/>
      <c r="BC127" s="799"/>
      <c r="BD127" s="799"/>
      <c r="BE127" s="800"/>
      <c r="BF127" s="798" t="s">
        <v>458</v>
      </c>
      <c r="BG127" s="799"/>
      <c r="BH127" s="799"/>
      <c r="BI127" s="799"/>
      <c r="BJ127" s="799"/>
      <c r="BK127" s="799"/>
      <c r="BL127" s="800"/>
      <c r="BM127" s="798" t="s">
        <v>459</v>
      </c>
      <c r="BN127" s="799"/>
      <c r="BO127" s="799"/>
      <c r="BP127" s="799"/>
      <c r="BQ127" s="799"/>
      <c r="BR127" s="799"/>
      <c r="BS127" s="800"/>
      <c r="BT127" s="798" t="s">
        <v>460</v>
      </c>
      <c r="BU127" s="799"/>
      <c r="BV127" s="799"/>
      <c r="BW127" s="799"/>
      <c r="BX127" s="799"/>
      <c r="BY127" s="799"/>
      <c r="BZ127" s="801"/>
      <c r="CA127" s="214"/>
      <c r="CB127" s="214"/>
      <c r="CC127" s="214"/>
      <c r="CD127" s="237"/>
      <c r="CE127" s="237"/>
      <c r="CF127" s="237"/>
      <c r="CG127" s="214"/>
      <c r="CH127" s="214"/>
      <c r="CI127" s="214"/>
      <c r="CJ127" s="236"/>
      <c r="CK127" s="841"/>
      <c r="CL127" s="842"/>
      <c r="CM127" s="842"/>
      <c r="CN127" s="842"/>
      <c r="CO127" s="843"/>
      <c r="CP127" s="802" t="s">
        <v>461</v>
      </c>
      <c r="CQ127" s="739"/>
      <c r="CR127" s="739"/>
      <c r="CS127" s="739"/>
      <c r="CT127" s="739"/>
      <c r="CU127" s="739"/>
      <c r="CV127" s="739"/>
      <c r="CW127" s="739"/>
      <c r="CX127" s="739"/>
      <c r="CY127" s="739"/>
      <c r="CZ127" s="739"/>
      <c r="DA127" s="739"/>
      <c r="DB127" s="739"/>
      <c r="DC127" s="739"/>
      <c r="DD127" s="739"/>
      <c r="DE127" s="739"/>
      <c r="DF127" s="740"/>
      <c r="DG127" s="803" t="s">
        <v>122</v>
      </c>
      <c r="DH127" s="804"/>
      <c r="DI127" s="804"/>
      <c r="DJ127" s="804"/>
      <c r="DK127" s="804"/>
      <c r="DL127" s="804" t="s">
        <v>122</v>
      </c>
      <c r="DM127" s="804"/>
      <c r="DN127" s="804"/>
      <c r="DO127" s="804"/>
      <c r="DP127" s="804"/>
      <c r="DQ127" s="804" t="s">
        <v>122</v>
      </c>
      <c r="DR127" s="804"/>
      <c r="DS127" s="804"/>
      <c r="DT127" s="804"/>
      <c r="DU127" s="804"/>
      <c r="DV127" s="781" t="s">
        <v>122</v>
      </c>
      <c r="DW127" s="781"/>
      <c r="DX127" s="781"/>
      <c r="DY127" s="781"/>
      <c r="DZ127" s="782"/>
    </row>
    <row r="128" spans="1:130" s="212" customFormat="1" ht="26.25" customHeight="1" thickBot="1" x14ac:dyDescent="0.2">
      <c r="A128" s="783" t="s">
        <v>462</v>
      </c>
      <c r="B128" s="784"/>
      <c r="C128" s="784"/>
      <c r="D128" s="784"/>
      <c r="E128" s="784"/>
      <c r="F128" s="784"/>
      <c r="G128" s="784"/>
      <c r="H128" s="784"/>
      <c r="I128" s="784"/>
      <c r="J128" s="784"/>
      <c r="K128" s="784"/>
      <c r="L128" s="784"/>
      <c r="M128" s="784"/>
      <c r="N128" s="784"/>
      <c r="O128" s="784"/>
      <c r="P128" s="784"/>
      <c r="Q128" s="784"/>
      <c r="R128" s="784"/>
      <c r="S128" s="784"/>
      <c r="T128" s="784"/>
      <c r="U128" s="784"/>
      <c r="V128" s="784"/>
      <c r="W128" s="785" t="s">
        <v>463</v>
      </c>
      <c r="X128" s="785"/>
      <c r="Y128" s="785"/>
      <c r="Z128" s="786"/>
      <c r="AA128" s="787">
        <v>17073</v>
      </c>
      <c r="AB128" s="788"/>
      <c r="AC128" s="788"/>
      <c r="AD128" s="788"/>
      <c r="AE128" s="789"/>
      <c r="AF128" s="790">
        <v>12402</v>
      </c>
      <c r="AG128" s="788"/>
      <c r="AH128" s="788"/>
      <c r="AI128" s="788"/>
      <c r="AJ128" s="789"/>
      <c r="AK128" s="790">
        <v>10489</v>
      </c>
      <c r="AL128" s="788"/>
      <c r="AM128" s="788"/>
      <c r="AN128" s="788"/>
      <c r="AO128" s="789"/>
      <c r="AP128" s="791"/>
      <c r="AQ128" s="792"/>
      <c r="AR128" s="792"/>
      <c r="AS128" s="792"/>
      <c r="AT128" s="793"/>
      <c r="AU128" s="214"/>
      <c r="AV128" s="214"/>
      <c r="AW128" s="214"/>
      <c r="AX128" s="794" t="s">
        <v>464</v>
      </c>
      <c r="AY128" s="795"/>
      <c r="AZ128" s="795"/>
      <c r="BA128" s="795"/>
      <c r="BB128" s="795"/>
      <c r="BC128" s="795"/>
      <c r="BD128" s="795"/>
      <c r="BE128" s="796"/>
      <c r="BF128" s="773" t="s">
        <v>122</v>
      </c>
      <c r="BG128" s="774"/>
      <c r="BH128" s="774"/>
      <c r="BI128" s="774"/>
      <c r="BJ128" s="774"/>
      <c r="BK128" s="774"/>
      <c r="BL128" s="797"/>
      <c r="BM128" s="773">
        <v>15</v>
      </c>
      <c r="BN128" s="774"/>
      <c r="BO128" s="774"/>
      <c r="BP128" s="774"/>
      <c r="BQ128" s="774"/>
      <c r="BR128" s="774"/>
      <c r="BS128" s="797"/>
      <c r="BT128" s="773">
        <v>20</v>
      </c>
      <c r="BU128" s="774"/>
      <c r="BV128" s="774"/>
      <c r="BW128" s="774"/>
      <c r="BX128" s="774"/>
      <c r="BY128" s="774"/>
      <c r="BZ128" s="775"/>
      <c r="CA128" s="237"/>
      <c r="CB128" s="237"/>
      <c r="CC128" s="237"/>
      <c r="CD128" s="237"/>
      <c r="CE128" s="237"/>
      <c r="CF128" s="237"/>
      <c r="CG128" s="214"/>
      <c r="CH128" s="214"/>
      <c r="CI128" s="214"/>
      <c r="CJ128" s="236"/>
      <c r="CK128" s="844"/>
      <c r="CL128" s="845"/>
      <c r="CM128" s="845"/>
      <c r="CN128" s="845"/>
      <c r="CO128" s="846"/>
      <c r="CP128" s="776" t="s">
        <v>465</v>
      </c>
      <c r="CQ128" s="717"/>
      <c r="CR128" s="717"/>
      <c r="CS128" s="717"/>
      <c r="CT128" s="717"/>
      <c r="CU128" s="717"/>
      <c r="CV128" s="717"/>
      <c r="CW128" s="717"/>
      <c r="CX128" s="717"/>
      <c r="CY128" s="717"/>
      <c r="CZ128" s="717"/>
      <c r="DA128" s="717"/>
      <c r="DB128" s="717"/>
      <c r="DC128" s="717"/>
      <c r="DD128" s="717"/>
      <c r="DE128" s="717"/>
      <c r="DF128" s="718"/>
      <c r="DG128" s="777" t="s">
        <v>122</v>
      </c>
      <c r="DH128" s="778"/>
      <c r="DI128" s="778"/>
      <c r="DJ128" s="778"/>
      <c r="DK128" s="778"/>
      <c r="DL128" s="778" t="s">
        <v>122</v>
      </c>
      <c r="DM128" s="778"/>
      <c r="DN128" s="778"/>
      <c r="DO128" s="778"/>
      <c r="DP128" s="778"/>
      <c r="DQ128" s="778" t="s">
        <v>122</v>
      </c>
      <c r="DR128" s="778"/>
      <c r="DS128" s="778"/>
      <c r="DT128" s="778"/>
      <c r="DU128" s="778"/>
      <c r="DV128" s="779" t="s">
        <v>122</v>
      </c>
      <c r="DW128" s="779"/>
      <c r="DX128" s="779"/>
      <c r="DY128" s="779"/>
      <c r="DZ128" s="780"/>
    </row>
    <row r="129" spans="1:131" s="212" customFormat="1" ht="26.25" customHeight="1" x14ac:dyDescent="0.15">
      <c r="A129" s="761" t="s">
        <v>102</v>
      </c>
      <c r="B129" s="762"/>
      <c r="C129" s="762"/>
      <c r="D129" s="762"/>
      <c r="E129" s="762"/>
      <c r="F129" s="762"/>
      <c r="G129" s="762"/>
      <c r="H129" s="762"/>
      <c r="I129" s="762"/>
      <c r="J129" s="762"/>
      <c r="K129" s="762"/>
      <c r="L129" s="762"/>
      <c r="M129" s="762"/>
      <c r="N129" s="762"/>
      <c r="O129" s="762"/>
      <c r="P129" s="762"/>
      <c r="Q129" s="762"/>
      <c r="R129" s="762"/>
      <c r="S129" s="762"/>
      <c r="T129" s="762"/>
      <c r="U129" s="762"/>
      <c r="V129" s="762"/>
      <c r="W129" s="763" t="s">
        <v>466</v>
      </c>
      <c r="X129" s="764"/>
      <c r="Y129" s="764"/>
      <c r="Z129" s="765"/>
      <c r="AA129" s="766">
        <v>2960577</v>
      </c>
      <c r="AB129" s="767"/>
      <c r="AC129" s="767"/>
      <c r="AD129" s="767"/>
      <c r="AE129" s="768"/>
      <c r="AF129" s="769">
        <v>2972872</v>
      </c>
      <c r="AG129" s="767"/>
      <c r="AH129" s="767"/>
      <c r="AI129" s="767"/>
      <c r="AJ129" s="768"/>
      <c r="AK129" s="769">
        <v>3016230</v>
      </c>
      <c r="AL129" s="767"/>
      <c r="AM129" s="767"/>
      <c r="AN129" s="767"/>
      <c r="AO129" s="768"/>
      <c r="AP129" s="770"/>
      <c r="AQ129" s="771"/>
      <c r="AR129" s="771"/>
      <c r="AS129" s="771"/>
      <c r="AT129" s="772"/>
      <c r="AU129" s="215"/>
      <c r="AV129" s="215"/>
      <c r="AW129" s="215"/>
      <c r="AX129" s="738" t="s">
        <v>467</v>
      </c>
      <c r="AY129" s="739"/>
      <c r="AZ129" s="739"/>
      <c r="BA129" s="739"/>
      <c r="BB129" s="739"/>
      <c r="BC129" s="739"/>
      <c r="BD129" s="739"/>
      <c r="BE129" s="740"/>
      <c r="BF129" s="757" t="s">
        <v>122</v>
      </c>
      <c r="BG129" s="758"/>
      <c r="BH129" s="758"/>
      <c r="BI129" s="758"/>
      <c r="BJ129" s="758"/>
      <c r="BK129" s="758"/>
      <c r="BL129" s="759"/>
      <c r="BM129" s="757">
        <v>20</v>
      </c>
      <c r="BN129" s="758"/>
      <c r="BO129" s="758"/>
      <c r="BP129" s="758"/>
      <c r="BQ129" s="758"/>
      <c r="BR129" s="758"/>
      <c r="BS129" s="759"/>
      <c r="BT129" s="757">
        <v>30</v>
      </c>
      <c r="BU129" s="758"/>
      <c r="BV129" s="758"/>
      <c r="BW129" s="758"/>
      <c r="BX129" s="758"/>
      <c r="BY129" s="758"/>
      <c r="BZ129" s="760"/>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761" t="s">
        <v>468</v>
      </c>
      <c r="B130" s="762"/>
      <c r="C130" s="762"/>
      <c r="D130" s="762"/>
      <c r="E130" s="762"/>
      <c r="F130" s="762"/>
      <c r="G130" s="762"/>
      <c r="H130" s="762"/>
      <c r="I130" s="762"/>
      <c r="J130" s="762"/>
      <c r="K130" s="762"/>
      <c r="L130" s="762"/>
      <c r="M130" s="762"/>
      <c r="N130" s="762"/>
      <c r="O130" s="762"/>
      <c r="P130" s="762"/>
      <c r="Q130" s="762"/>
      <c r="R130" s="762"/>
      <c r="S130" s="762"/>
      <c r="T130" s="762"/>
      <c r="U130" s="762"/>
      <c r="V130" s="762"/>
      <c r="W130" s="763" t="s">
        <v>469</v>
      </c>
      <c r="X130" s="764"/>
      <c r="Y130" s="764"/>
      <c r="Z130" s="765"/>
      <c r="AA130" s="766">
        <v>346057</v>
      </c>
      <c r="AB130" s="767"/>
      <c r="AC130" s="767"/>
      <c r="AD130" s="767"/>
      <c r="AE130" s="768"/>
      <c r="AF130" s="769">
        <v>367448</v>
      </c>
      <c r="AG130" s="767"/>
      <c r="AH130" s="767"/>
      <c r="AI130" s="767"/>
      <c r="AJ130" s="768"/>
      <c r="AK130" s="769">
        <v>353817</v>
      </c>
      <c r="AL130" s="767"/>
      <c r="AM130" s="767"/>
      <c r="AN130" s="767"/>
      <c r="AO130" s="768"/>
      <c r="AP130" s="770"/>
      <c r="AQ130" s="771"/>
      <c r="AR130" s="771"/>
      <c r="AS130" s="771"/>
      <c r="AT130" s="772"/>
      <c r="AU130" s="215"/>
      <c r="AV130" s="215"/>
      <c r="AW130" s="215"/>
      <c r="AX130" s="738" t="s">
        <v>470</v>
      </c>
      <c r="AY130" s="739"/>
      <c r="AZ130" s="739"/>
      <c r="BA130" s="739"/>
      <c r="BB130" s="739"/>
      <c r="BC130" s="739"/>
      <c r="BD130" s="739"/>
      <c r="BE130" s="740"/>
      <c r="BF130" s="741">
        <v>8.1</v>
      </c>
      <c r="BG130" s="742"/>
      <c r="BH130" s="742"/>
      <c r="BI130" s="742"/>
      <c r="BJ130" s="742"/>
      <c r="BK130" s="742"/>
      <c r="BL130" s="743"/>
      <c r="BM130" s="741">
        <v>25</v>
      </c>
      <c r="BN130" s="742"/>
      <c r="BO130" s="742"/>
      <c r="BP130" s="742"/>
      <c r="BQ130" s="742"/>
      <c r="BR130" s="742"/>
      <c r="BS130" s="743"/>
      <c r="BT130" s="741">
        <v>35</v>
      </c>
      <c r="BU130" s="742"/>
      <c r="BV130" s="742"/>
      <c r="BW130" s="742"/>
      <c r="BX130" s="742"/>
      <c r="BY130" s="742"/>
      <c r="BZ130" s="744"/>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745"/>
      <c r="B131" s="746"/>
      <c r="C131" s="746"/>
      <c r="D131" s="746"/>
      <c r="E131" s="746"/>
      <c r="F131" s="746"/>
      <c r="G131" s="746"/>
      <c r="H131" s="746"/>
      <c r="I131" s="746"/>
      <c r="J131" s="746"/>
      <c r="K131" s="746"/>
      <c r="L131" s="746"/>
      <c r="M131" s="746"/>
      <c r="N131" s="746"/>
      <c r="O131" s="746"/>
      <c r="P131" s="746"/>
      <c r="Q131" s="746"/>
      <c r="R131" s="746"/>
      <c r="S131" s="746"/>
      <c r="T131" s="746"/>
      <c r="U131" s="746"/>
      <c r="V131" s="746"/>
      <c r="W131" s="747" t="s">
        <v>471</v>
      </c>
      <c r="X131" s="748"/>
      <c r="Y131" s="748"/>
      <c r="Z131" s="749"/>
      <c r="AA131" s="750">
        <v>2614520</v>
      </c>
      <c r="AB131" s="751"/>
      <c r="AC131" s="751"/>
      <c r="AD131" s="751"/>
      <c r="AE131" s="752"/>
      <c r="AF131" s="753">
        <v>2605424</v>
      </c>
      <c r="AG131" s="751"/>
      <c r="AH131" s="751"/>
      <c r="AI131" s="751"/>
      <c r="AJ131" s="752"/>
      <c r="AK131" s="753">
        <v>2662413</v>
      </c>
      <c r="AL131" s="751"/>
      <c r="AM131" s="751"/>
      <c r="AN131" s="751"/>
      <c r="AO131" s="752"/>
      <c r="AP131" s="754"/>
      <c r="AQ131" s="755"/>
      <c r="AR131" s="755"/>
      <c r="AS131" s="755"/>
      <c r="AT131" s="756"/>
      <c r="AU131" s="215"/>
      <c r="AV131" s="215"/>
      <c r="AW131" s="215"/>
      <c r="AX131" s="716" t="s">
        <v>472</v>
      </c>
      <c r="AY131" s="717"/>
      <c r="AZ131" s="717"/>
      <c r="BA131" s="717"/>
      <c r="BB131" s="717"/>
      <c r="BC131" s="717"/>
      <c r="BD131" s="717"/>
      <c r="BE131" s="718"/>
      <c r="BF131" s="719">
        <v>9.8000000000000007</v>
      </c>
      <c r="BG131" s="720"/>
      <c r="BH131" s="720"/>
      <c r="BI131" s="720"/>
      <c r="BJ131" s="720"/>
      <c r="BK131" s="720"/>
      <c r="BL131" s="721"/>
      <c r="BM131" s="719">
        <v>350</v>
      </c>
      <c r="BN131" s="720"/>
      <c r="BO131" s="720"/>
      <c r="BP131" s="720"/>
      <c r="BQ131" s="720"/>
      <c r="BR131" s="720"/>
      <c r="BS131" s="721"/>
      <c r="BT131" s="722"/>
      <c r="BU131" s="723"/>
      <c r="BV131" s="723"/>
      <c r="BW131" s="723"/>
      <c r="BX131" s="723"/>
      <c r="BY131" s="723"/>
      <c r="BZ131" s="7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725" t="s">
        <v>473</v>
      </c>
      <c r="B132" s="726"/>
      <c r="C132" s="726"/>
      <c r="D132" s="726"/>
      <c r="E132" s="726"/>
      <c r="F132" s="726"/>
      <c r="G132" s="726"/>
      <c r="H132" s="726"/>
      <c r="I132" s="726"/>
      <c r="J132" s="726"/>
      <c r="K132" s="726"/>
      <c r="L132" s="726"/>
      <c r="M132" s="726"/>
      <c r="N132" s="726"/>
      <c r="O132" s="726"/>
      <c r="P132" s="726"/>
      <c r="Q132" s="726"/>
      <c r="R132" s="726"/>
      <c r="S132" s="726"/>
      <c r="T132" s="726"/>
      <c r="U132" s="726"/>
      <c r="V132" s="729" t="s">
        <v>474</v>
      </c>
      <c r="W132" s="729"/>
      <c r="X132" s="729"/>
      <c r="Y132" s="729"/>
      <c r="Z132" s="730"/>
      <c r="AA132" s="731">
        <v>7.6334470569999997</v>
      </c>
      <c r="AB132" s="732"/>
      <c r="AC132" s="732"/>
      <c r="AD132" s="732"/>
      <c r="AE132" s="733"/>
      <c r="AF132" s="734">
        <v>9.5453561489999998</v>
      </c>
      <c r="AG132" s="732"/>
      <c r="AH132" s="732"/>
      <c r="AI132" s="732"/>
      <c r="AJ132" s="733"/>
      <c r="AK132" s="734">
        <v>7.1589193709999996</v>
      </c>
      <c r="AL132" s="732"/>
      <c r="AM132" s="732"/>
      <c r="AN132" s="732"/>
      <c r="AO132" s="733"/>
      <c r="AP132" s="735"/>
      <c r="AQ132" s="736"/>
      <c r="AR132" s="736"/>
      <c r="AS132" s="736"/>
      <c r="AT132" s="73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727"/>
      <c r="B133" s="728"/>
      <c r="C133" s="728"/>
      <c r="D133" s="728"/>
      <c r="E133" s="728"/>
      <c r="F133" s="728"/>
      <c r="G133" s="728"/>
      <c r="H133" s="728"/>
      <c r="I133" s="728"/>
      <c r="J133" s="728"/>
      <c r="K133" s="728"/>
      <c r="L133" s="728"/>
      <c r="M133" s="728"/>
      <c r="N133" s="728"/>
      <c r="O133" s="728"/>
      <c r="P133" s="728"/>
      <c r="Q133" s="728"/>
      <c r="R133" s="728"/>
      <c r="S133" s="728"/>
      <c r="T133" s="728"/>
      <c r="U133" s="728"/>
      <c r="V133" s="708" t="s">
        <v>475</v>
      </c>
      <c r="W133" s="708"/>
      <c r="X133" s="708"/>
      <c r="Y133" s="708"/>
      <c r="Z133" s="709"/>
      <c r="AA133" s="710">
        <v>7.3</v>
      </c>
      <c r="AB133" s="711"/>
      <c r="AC133" s="711"/>
      <c r="AD133" s="711"/>
      <c r="AE133" s="712"/>
      <c r="AF133" s="710">
        <v>8</v>
      </c>
      <c r="AG133" s="711"/>
      <c r="AH133" s="711"/>
      <c r="AI133" s="711"/>
      <c r="AJ133" s="712"/>
      <c r="AK133" s="710">
        <v>8.1</v>
      </c>
      <c r="AL133" s="711"/>
      <c r="AM133" s="711"/>
      <c r="AN133" s="711"/>
      <c r="AO133" s="712"/>
      <c r="AP133" s="713"/>
      <c r="AQ133" s="714"/>
      <c r="AR133" s="714"/>
      <c r="AS133" s="714"/>
      <c r="AT133" s="71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gfgYXIYuMKo+eqx7oUcITdPaVyv8AQN4Bs9dixpOw4YVCihO88vzMUOFo/AsBSshjC+qoBPpknYw17kyNHEgAw==" saltValue="fcvosRHO+EuR86g3Zyta2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476</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MNyDZ/dl9QVW3fMEfjhaMQ7NiYwqN+H6qFMHcB0uA43AxmxgQaUo8FQfXGCp5vvoYJDrACi2Tmwmpj5TeMyTEA==" saltValue="lBWdDyWt+kUjhMVvLPrDd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70" zoomScaleNormal="70" zoomScaleSheetLayoutView="55" workbookViewId="0">
      <selection sqref="A1:XFD1"/>
    </sheetView>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eNFVH9MQ2qtSF+WNtjqE74wWA6IdXjKkvw+nSBEVctws4t7VaIR0dORuAVHEUobIEbB5XtZhVKyMKZcc8E2Bog==" saltValue="tbAsNdGdhmn3+clSqZAvaw=="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477</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478</v>
      </c>
      <c r="AL6" s="248"/>
      <c r="AM6" s="248"/>
      <c r="AN6" s="248"/>
    </row>
    <row r="7" spans="1:46" ht="13.5" customHeight="1" x14ac:dyDescent="0.15">
      <c r="A7" s="247"/>
      <c r="AK7" s="250"/>
      <c r="AL7" s="251"/>
      <c r="AM7" s="251"/>
      <c r="AN7" s="252"/>
      <c r="AO7" s="1106" t="s">
        <v>479</v>
      </c>
      <c r="AP7" s="253"/>
      <c r="AQ7" s="254" t="s">
        <v>480</v>
      </c>
      <c r="AR7" s="255"/>
    </row>
    <row r="8" spans="1:46" x14ac:dyDescent="0.15">
      <c r="A8" s="247"/>
      <c r="AK8" s="256"/>
      <c r="AL8" s="257"/>
      <c r="AM8" s="257"/>
      <c r="AN8" s="258"/>
      <c r="AO8" s="1107"/>
      <c r="AP8" s="259" t="s">
        <v>481</v>
      </c>
      <c r="AQ8" s="260" t="s">
        <v>482</v>
      </c>
      <c r="AR8" s="261" t="s">
        <v>483</v>
      </c>
    </row>
    <row r="9" spans="1:46" x14ac:dyDescent="0.15">
      <c r="A9" s="247"/>
      <c r="AK9" s="1118" t="s">
        <v>484</v>
      </c>
      <c r="AL9" s="1119"/>
      <c r="AM9" s="1119"/>
      <c r="AN9" s="1120"/>
      <c r="AO9" s="262">
        <v>1179259</v>
      </c>
      <c r="AP9" s="262">
        <v>144872</v>
      </c>
      <c r="AQ9" s="263">
        <v>156369</v>
      </c>
      <c r="AR9" s="264">
        <v>-7.4</v>
      </c>
    </row>
    <row r="10" spans="1:46" ht="13.5" customHeight="1" x14ac:dyDescent="0.15">
      <c r="A10" s="247"/>
      <c r="AK10" s="1118" t="s">
        <v>485</v>
      </c>
      <c r="AL10" s="1119"/>
      <c r="AM10" s="1119"/>
      <c r="AN10" s="1120"/>
      <c r="AO10" s="265">
        <v>209919</v>
      </c>
      <c r="AP10" s="265">
        <v>25789</v>
      </c>
      <c r="AQ10" s="266">
        <v>21449</v>
      </c>
      <c r="AR10" s="267">
        <v>20.2</v>
      </c>
    </row>
    <row r="11" spans="1:46" ht="13.5" customHeight="1" x14ac:dyDescent="0.15">
      <c r="A11" s="247"/>
      <c r="AK11" s="1118" t="s">
        <v>486</v>
      </c>
      <c r="AL11" s="1119"/>
      <c r="AM11" s="1119"/>
      <c r="AN11" s="1120"/>
      <c r="AO11" s="265" t="s">
        <v>487</v>
      </c>
      <c r="AP11" s="265" t="s">
        <v>487</v>
      </c>
      <c r="AQ11" s="266">
        <v>1663</v>
      </c>
      <c r="AR11" s="267" t="s">
        <v>487</v>
      </c>
    </row>
    <row r="12" spans="1:46" ht="13.5" customHeight="1" x14ac:dyDescent="0.15">
      <c r="A12" s="247"/>
      <c r="AK12" s="1118" t="s">
        <v>488</v>
      </c>
      <c r="AL12" s="1119"/>
      <c r="AM12" s="1119"/>
      <c r="AN12" s="1120"/>
      <c r="AO12" s="265" t="s">
        <v>487</v>
      </c>
      <c r="AP12" s="265" t="s">
        <v>487</v>
      </c>
      <c r="AQ12" s="266">
        <v>34</v>
      </c>
      <c r="AR12" s="267" t="s">
        <v>487</v>
      </c>
    </row>
    <row r="13" spans="1:46" ht="13.5" customHeight="1" x14ac:dyDescent="0.15">
      <c r="A13" s="247"/>
      <c r="AK13" s="1118" t="s">
        <v>489</v>
      </c>
      <c r="AL13" s="1119"/>
      <c r="AM13" s="1119"/>
      <c r="AN13" s="1120"/>
      <c r="AO13" s="265">
        <v>53222</v>
      </c>
      <c r="AP13" s="265">
        <v>6538</v>
      </c>
      <c r="AQ13" s="266">
        <v>5566</v>
      </c>
      <c r="AR13" s="267">
        <v>17.5</v>
      </c>
    </row>
    <row r="14" spans="1:46" ht="13.5" customHeight="1" x14ac:dyDescent="0.15">
      <c r="A14" s="247"/>
      <c r="AK14" s="1118" t="s">
        <v>490</v>
      </c>
      <c r="AL14" s="1119"/>
      <c r="AM14" s="1119"/>
      <c r="AN14" s="1120"/>
      <c r="AO14" s="265" t="s">
        <v>487</v>
      </c>
      <c r="AP14" s="265" t="s">
        <v>487</v>
      </c>
      <c r="AQ14" s="266">
        <v>3589</v>
      </c>
      <c r="AR14" s="267" t="s">
        <v>487</v>
      </c>
    </row>
    <row r="15" spans="1:46" ht="13.5" customHeight="1" x14ac:dyDescent="0.15">
      <c r="A15" s="247"/>
      <c r="AK15" s="1121" t="s">
        <v>491</v>
      </c>
      <c r="AL15" s="1122"/>
      <c r="AM15" s="1122"/>
      <c r="AN15" s="1123"/>
      <c r="AO15" s="265">
        <v>-46009</v>
      </c>
      <c r="AP15" s="265">
        <v>-5652</v>
      </c>
      <c r="AQ15" s="266">
        <v>-10547</v>
      </c>
      <c r="AR15" s="267">
        <v>-46.4</v>
      </c>
    </row>
    <row r="16" spans="1:46" x14ac:dyDescent="0.15">
      <c r="A16" s="247"/>
      <c r="AK16" s="1121" t="s">
        <v>178</v>
      </c>
      <c r="AL16" s="1122"/>
      <c r="AM16" s="1122"/>
      <c r="AN16" s="1123"/>
      <c r="AO16" s="265">
        <v>1396391</v>
      </c>
      <c r="AP16" s="265">
        <v>171547</v>
      </c>
      <c r="AQ16" s="266">
        <v>178125</v>
      </c>
      <c r="AR16" s="267">
        <v>-3.7</v>
      </c>
    </row>
    <row r="17" spans="1:46" x14ac:dyDescent="0.15">
      <c r="A17" s="247"/>
    </row>
    <row r="18" spans="1:46" x14ac:dyDescent="0.15">
      <c r="A18" s="247"/>
      <c r="AQ18" s="268"/>
      <c r="AR18" s="268"/>
    </row>
    <row r="19" spans="1:46" x14ac:dyDescent="0.15">
      <c r="A19" s="247"/>
      <c r="AK19" s="243" t="s">
        <v>492</v>
      </c>
    </row>
    <row r="20" spans="1:46" x14ac:dyDescent="0.15">
      <c r="A20" s="247"/>
      <c r="AK20" s="269"/>
      <c r="AL20" s="270"/>
      <c r="AM20" s="270"/>
      <c r="AN20" s="271"/>
      <c r="AO20" s="272" t="s">
        <v>493</v>
      </c>
      <c r="AP20" s="273" t="s">
        <v>494</v>
      </c>
      <c r="AQ20" s="274" t="s">
        <v>495</v>
      </c>
      <c r="AR20" s="275"/>
    </row>
    <row r="21" spans="1:46" s="248" customFormat="1" x14ac:dyDescent="0.15">
      <c r="A21" s="276"/>
      <c r="AK21" s="1124" t="s">
        <v>496</v>
      </c>
      <c r="AL21" s="1125"/>
      <c r="AM21" s="1125"/>
      <c r="AN21" s="1126"/>
      <c r="AO21" s="277">
        <v>14</v>
      </c>
      <c r="AP21" s="278">
        <v>14.51</v>
      </c>
      <c r="AQ21" s="279">
        <v>-0.51</v>
      </c>
      <c r="AS21" s="280"/>
      <c r="AT21" s="276"/>
    </row>
    <row r="22" spans="1:46" s="248" customFormat="1" x14ac:dyDescent="0.15">
      <c r="A22" s="276"/>
      <c r="AK22" s="1124" t="s">
        <v>497</v>
      </c>
      <c r="AL22" s="1125"/>
      <c r="AM22" s="1125"/>
      <c r="AN22" s="1126"/>
      <c r="AO22" s="281">
        <v>96.9</v>
      </c>
      <c r="AP22" s="282">
        <v>95.5</v>
      </c>
      <c r="AQ22" s="283">
        <v>1.4</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17" t="s">
        <v>498</v>
      </c>
      <c r="B26" s="1117"/>
      <c r="C26" s="1117"/>
      <c r="D26" s="1117"/>
      <c r="E26" s="1117"/>
      <c r="F26" s="1117"/>
      <c r="G26" s="1117"/>
      <c r="H26" s="1117"/>
      <c r="I26" s="1117"/>
      <c r="J26" s="1117"/>
      <c r="K26" s="1117"/>
      <c r="L26" s="1117"/>
      <c r="M26" s="1117"/>
      <c r="N26" s="1117"/>
      <c r="O26" s="1117"/>
      <c r="P26" s="1117"/>
      <c r="Q26" s="1117"/>
      <c r="R26" s="1117"/>
      <c r="S26" s="1117"/>
      <c r="T26" s="1117"/>
      <c r="U26" s="1117"/>
      <c r="V26" s="1117"/>
      <c r="W26" s="1117"/>
      <c r="X26" s="1117"/>
      <c r="Y26" s="1117"/>
      <c r="Z26" s="1117"/>
      <c r="AA26" s="1117"/>
      <c r="AB26" s="1117"/>
      <c r="AC26" s="1117"/>
      <c r="AD26" s="1117"/>
      <c r="AE26" s="1117"/>
      <c r="AF26" s="1117"/>
      <c r="AG26" s="1117"/>
      <c r="AH26" s="1117"/>
      <c r="AI26" s="1117"/>
      <c r="AJ26" s="1117"/>
      <c r="AK26" s="1117"/>
      <c r="AL26" s="1117"/>
      <c r="AM26" s="1117"/>
      <c r="AN26" s="1117"/>
      <c r="AO26" s="1117"/>
      <c r="AP26" s="1117"/>
      <c r="AQ26" s="1117"/>
      <c r="AR26" s="1117"/>
      <c r="AS26" s="1117"/>
    </row>
    <row r="27" spans="1:46" x14ac:dyDescent="0.15">
      <c r="A27" s="288"/>
      <c r="AS27" s="243"/>
      <c r="AT27" s="243"/>
    </row>
    <row r="28" spans="1:46" ht="17.25" x14ac:dyDescent="0.15">
      <c r="A28" s="244" t="s">
        <v>499</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500</v>
      </c>
      <c r="AL29" s="248"/>
      <c r="AM29" s="248"/>
      <c r="AN29" s="248"/>
      <c r="AS29" s="290"/>
    </row>
    <row r="30" spans="1:46" ht="13.5" customHeight="1" x14ac:dyDescent="0.15">
      <c r="A30" s="247"/>
      <c r="AK30" s="250"/>
      <c r="AL30" s="251"/>
      <c r="AM30" s="251"/>
      <c r="AN30" s="252"/>
      <c r="AO30" s="1106" t="s">
        <v>479</v>
      </c>
      <c r="AP30" s="253"/>
      <c r="AQ30" s="254" t="s">
        <v>480</v>
      </c>
      <c r="AR30" s="255"/>
    </row>
    <row r="31" spans="1:46" x14ac:dyDescent="0.15">
      <c r="A31" s="247"/>
      <c r="AK31" s="256"/>
      <c r="AL31" s="257"/>
      <c r="AM31" s="257"/>
      <c r="AN31" s="258"/>
      <c r="AO31" s="1107"/>
      <c r="AP31" s="259" t="s">
        <v>481</v>
      </c>
      <c r="AQ31" s="260" t="s">
        <v>482</v>
      </c>
      <c r="AR31" s="261" t="s">
        <v>483</v>
      </c>
    </row>
    <row r="32" spans="1:46" ht="27" customHeight="1" x14ac:dyDescent="0.15">
      <c r="A32" s="247"/>
      <c r="AK32" s="1108" t="s">
        <v>501</v>
      </c>
      <c r="AL32" s="1109"/>
      <c r="AM32" s="1109"/>
      <c r="AN32" s="1110"/>
      <c r="AO32" s="291">
        <v>477537</v>
      </c>
      <c r="AP32" s="291">
        <v>58665</v>
      </c>
      <c r="AQ32" s="292">
        <v>89268</v>
      </c>
      <c r="AR32" s="293">
        <v>-34.299999999999997</v>
      </c>
    </row>
    <row r="33" spans="1:46" ht="13.5" customHeight="1" x14ac:dyDescent="0.15">
      <c r="A33" s="247"/>
      <c r="AK33" s="1108" t="s">
        <v>502</v>
      </c>
      <c r="AL33" s="1109"/>
      <c r="AM33" s="1109"/>
      <c r="AN33" s="1110"/>
      <c r="AO33" s="291" t="s">
        <v>487</v>
      </c>
      <c r="AP33" s="291" t="s">
        <v>487</v>
      </c>
      <c r="AQ33" s="292" t="s">
        <v>487</v>
      </c>
      <c r="AR33" s="293" t="s">
        <v>487</v>
      </c>
    </row>
    <row r="34" spans="1:46" ht="27" customHeight="1" x14ac:dyDescent="0.15">
      <c r="A34" s="247"/>
      <c r="AK34" s="1108" t="s">
        <v>503</v>
      </c>
      <c r="AL34" s="1109"/>
      <c r="AM34" s="1109"/>
      <c r="AN34" s="1110"/>
      <c r="AO34" s="291" t="s">
        <v>487</v>
      </c>
      <c r="AP34" s="291" t="s">
        <v>487</v>
      </c>
      <c r="AQ34" s="292" t="s">
        <v>487</v>
      </c>
      <c r="AR34" s="293" t="s">
        <v>487</v>
      </c>
    </row>
    <row r="35" spans="1:46" ht="27" customHeight="1" x14ac:dyDescent="0.15">
      <c r="A35" s="247"/>
      <c r="AK35" s="1108" t="s">
        <v>504</v>
      </c>
      <c r="AL35" s="1109"/>
      <c r="AM35" s="1109"/>
      <c r="AN35" s="1110"/>
      <c r="AO35" s="291">
        <v>43448</v>
      </c>
      <c r="AP35" s="291">
        <v>5338</v>
      </c>
      <c r="AQ35" s="292">
        <v>17003</v>
      </c>
      <c r="AR35" s="293">
        <v>-68.599999999999994</v>
      </c>
    </row>
    <row r="36" spans="1:46" ht="27" customHeight="1" x14ac:dyDescent="0.15">
      <c r="A36" s="247"/>
      <c r="AK36" s="1108" t="s">
        <v>505</v>
      </c>
      <c r="AL36" s="1109"/>
      <c r="AM36" s="1109"/>
      <c r="AN36" s="1110"/>
      <c r="AO36" s="291">
        <v>6774</v>
      </c>
      <c r="AP36" s="291">
        <v>832</v>
      </c>
      <c r="AQ36" s="292">
        <v>5039</v>
      </c>
      <c r="AR36" s="293">
        <v>-83.5</v>
      </c>
    </row>
    <row r="37" spans="1:46" ht="13.5" customHeight="1" x14ac:dyDescent="0.15">
      <c r="A37" s="247"/>
      <c r="AK37" s="1108" t="s">
        <v>506</v>
      </c>
      <c r="AL37" s="1109"/>
      <c r="AM37" s="1109"/>
      <c r="AN37" s="1110"/>
      <c r="AO37" s="291">
        <v>27147</v>
      </c>
      <c r="AP37" s="291">
        <v>3335</v>
      </c>
      <c r="AQ37" s="292">
        <v>909</v>
      </c>
      <c r="AR37" s="293">
        <v>266.89999999999998</v>
      </c>
    </row>
    <row r="38" spans="1:46" ht="27" customHeight="1" x14ac:dyDescent="0.15">
      <c r="A38" s="247"/>
      <c r="AK38" s="1111" t="s">
        <v>507</v>
      </c>
      <c r="AL38" s="1112"/>
      <c r="AM38" s="1112"/>
      <c r="AN38" s="1113"/>
      <c r="AO38" s="294" t="s">
        <v>487</v>
      </c>
      <c r="AP38" s="294" t="s">
        <v>487</v>
      </c>
      <c r="AQ38" s="295">
        <v>25</v>
      </c>
      <c r="AR38" s="283" t="s">
        <v>487</v>
      </c>
      <c r="AS38" s="290"/>
    </row>
    <row r="39" spans="1:46" x14ac:dyDescent="0.15">
      <c r="A39" s="247"/>
      <c r="AK39" s="1111" t="s">
        <v>508</v>
      </c>
      <c r="AL39" s="1112"/>
      <c r="AM39" s="1112"/>
      <c r="AN39" s="1113"/>
      <c r="AO39" s="291">
        <v>-10489</v>
      </c>
      <c r="AP39" s="291">
        <v>-1289</v>
      </c>
      <c r="AQ39" s="292">
        <v>-4913</v>
      </c>
      <c r="AR39" s="293">
        <v>-73.8</v>
      </c>
      <c r="AS39" s="290"/>
    </row>
    <row r="40" spans="1:46" ht="27" customHeight="1" x14ac:dyDescent="0.15">
      <c r="A40" s="247"/>
      <c r="AK40" s="1108" t="s">
        <v>509</v>
      </c>
      <c r="AL40" s="1109"/>
      <c r="AM40" s="1109"/>
      <c r="AN40" s="1110"/>
      <c r="AO40" s="291">
        <v>-353817</v>
      </c>
      <c r="AP40" s="291">
        <v>-43466</v>
      </c>
      <c r="AQ40" s="292">
        <v>-72657</v>
      </c>
      <c r="AR40" s="293">
        <v>-40.200000000000003</v>
      </c>
      <c r="AS40" s="290"/>
    </row>
    <row r="41" spans="1:46" x14ac:dyDescent="0.15">
      <c r="A41" s="247"/>
      <c r="AK41" s="1114" t="s">
        <v>288</v>
      </c>
      <c r="AL41" s="1115"/>
      <c r="AM41" s="1115"/>
      <c r="AN41" s="1116"/>
      <c r="AO41" s="291">
        <v>190600</v>
      </c>
      <c r="AP41" s="291">
        <v>23415</v>
      </c>
      <c r="AQ41" s="292">
        <v>34674</v>
      </c>
      <c r="AR41" s="293">
        <v>-32.5</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510</v>
      </c>
    </row>
    <row r="48" spans="1:46" x14ac:dyDescent="0.15">
      <c r="A48" s="247"/>
      <c r="AK48" s="301" t="s">
        <v>511</v>
      </c>
      <c r="AL48" s="301"/>
      <c r="AM48" s="301"/>
      <c r="AN48" s="301"/>
      <c r="AO48" s="301"/>
      <c r="AP48" s="301"/>
      <c r="AQ48" s="302"/>
      <c r="AR48" s="301"/>
    </row>
    <row r="49" spans="1:44" ht="13.5" customHeight="1" x14ac:dyDescent="0.15">
      <c r="A49" s="247"/>
      <c r="AK49" s="303"/>
      <c r="AL49" s="304"/>
      <c r="AM49" s="1101" t="s">
        <v>479</v>
      </c>
      <c r="AN49" s="1103" t="s">
        <v>512</v>
      </c>
      <c r="AO49" s="1104"/>
      <c r="AP49" s="1104"/>
      <c r="AQ49" s="1104"/>
      <c r="AR49" s="1105"/>
    </row>
    <row r="50" spans="1:44" x14ac:dyDescent="0.15">
      <c r="A50" s="247"/>
      <c r="AK50" s="305"/>
      <c r="AL50" s="306"/>
      <c r="AM50" s="1102"/>
      <c r="AN50" s="307" t="s">
        <v>513</v>
      </c>
      <c r="AO50" s="308" t="s">
        <v>514</v>
      </c>
      <c r="AP50" s="309" t="s">
        <v>515</v>
      </c>
      <c r="AQ50" s="310" t="s">
        <v>516</v>
      </c>
      <c r="AR50" s="311" t="s">
        <v>517</v>
      </c>
    </row>
    <row r="51" spans="1:44" x14ac:dyDescent="0.15">
      <c r="A51" s="247"/>
      <c r="AK51" s="303" t="s">
        <v>518</v>
      </c>
      <c r="AL51" s="304"/>
      <c r="AM51" s="312">
        <v>605130</v>
      </c>
      <c r="AN51" s="313">
        <v>68656</v>
      </c>
      <c r="AO51" s="314">
        <v>-68.400000000000006</v>
      </c>
      <c r="AP51" s="315">
        <v>125391</v>
      </c>
      <c r="AQ51" s="316">
        <v>-13.6</v>
      </c>
      <c r="AR51" s="317">
        <v>-54.8</v>
      </c>
    </row>
    <row r="52" spans="1:44" x14ac:dyDescent="0.15">
      <c r="A52" s="247"/>
      <c r="AK52" s="318"/>
      <c r="AL52" s="319" t="s">
        <v>519</v>
      </c>
      <c r="AM52" s="320">
        <v>186250</v>
      </c>
      <c r="AN52" s="321">
        <v>21131</v>
      </c>
      <c r="AO52" s="322">
        <v>44</v>
      </c>
      <c r="AP52" s="323">
        <v>68516</v>
      </c>
      <c r="AQ52" s="324">
        <v>-18.2</v>
      </c>
      <c r="AR52" s="325">
        <v>62.2</v>
      </c>
    </row>
    <row r="53" spans="1:44" x14ac:dyDescent="0.15">
      <c r="A53" s="247"/>
      <c r="AK53" s="303" t="s">
        <v>520</v>
      </c>
      <c r="AL53" s="304"/>
      <c r="AM53" s="312">
        <v>356746</v>
      </c>
      <c r="AN53" s="313">
        <v>41429</v>
      </c>
      <c r="AO53" s="314">
        <v>-39.700000000000003</v>
      </c>
      <c r="AP53" s="315">
        <v>138402</v>
      </c>
      <c r="AQ53" s="316">
        <v>10.4</v>
      </c>
      <c r="AR53" s="317">
        <v>-50.1</v>
      </c>
    </row>
    <row r="54" spans="1:44" x14ac:dyDescent="0.15">
      <c r="A54" s="247"/>
      <c r="AK54" s="318"/>
      <c r="AL54" s="319" t="s">
        <v>519</v>
      </c>
      <c r="AM54" s="320">
        <v>115513</v>
      </c>
      <c r="AN54" s="321">
        <v>13415</v>
      </c>
      <c r="AO54" s="322">
        <v>-36.5</v>
      </c>
      <c r="AP54" s="323">
        <v>70652</v>
      </c>
      <c r="AQ54" s="324">
        <v>3.1</v>
      </c>
      <c r="AR54" s="325">
        <v>-39.6</v>
      </c>
    </row>
    <row r="55" spans="1:44" x14ac:dyDescent="0.15">
      <c r="A55" s="247"/>
      <c r="AK55" s="303" t="s">
        <v>521</v>
      </c>
      <c r="AL55" s="304"/>
      <c r="AM55" s="312">
        <v>148034</v>
      </c>
      <c r="AN55" s="313">
        <v>17552</v>
      </c>
      <c r="AO55" s="314">
        <v>-57.6</v>
      </c>
      <c r="AP55" s="315">
        <v>146367</v>
      </c>
      <c r="AQ55" s="316">
        <v>5.8</v>
      </c>
      <c r="AR55" s="317">
        <v>-63.4</v>
      </c>
    </row>
    <row r="56" spans="1:44" x14ac:dyDescent="0.15">
      <c r="A56" s="247"/>
      <c r="AK56" s="318"/>
      <c r="AL56" s="319" t="s">
        <v>519</v>
      </c>
      <c r="AM56" s="320">
        <v>131282</v>
      </c>
      <c r="AN56" s="321">
        <v>15566</v>
      </c>
      <c r="AO56" s="322">
        <v>16</v>
      </c>
      <c r="AP56" s="323">
        <v>79441</v>
      </c>
      <c r="AQ56" s="324">
        <v>12.4</v>
      </c>
      <c r="AR56" s="325">
        <v>3.6</v>
      </c>
    </row>
    <row r="57" spans="1:44" x14ac:dyDescent="0.15">
      <c r="A57" s="247"/>
      <c r="AK57" s="303" t="s">
        <v>522</v>
      </c>
      <c r="AL57" s="304"/>
      <c r="AM57" s="312">
        <v>219515</v>
      </c>
      <c r="AN57" s="313">
        <v>26467</v>
      </c>
      <c r="AO57" s="314">
        <v>50.8</v>
      </c>
      <c r="AP57" s="315">
        <v>165181</v>
      </c>
      <c r="AQ57" s="316">
        <v>12.9</v>
      </c>
      <c r="AR57" s="317">
        <v>37.9</v>
      </c>
    </row>
    <row r="58" spans="1:44" x14ac:dyDescent="0.15">
      <c r="A58" s="247"/>
      <c r="AK58" s="318"/>
      <c r="AL58" s="319" t="s">
        <v>519</v>
      </c>
      <c r="AM58" s="320">
        <v>172516</v>
      </c>
      <c r="AN58" s="321">
        <v>20800</v>
      </c>
      <c r="AO58" s="322">
        <v>33.6</v>
      </c>
      <c r="AP58" s="323">
        <v>82246</v>
      </c>
      <c r="AQ58" s="324">
        <v>3.5</v>
      </c>
      <c r="AR58" s="325">
        <v>30.1</v>
      </c>
    </row>
    <row r="59" spans="1:44" x14ac:dyDescent="0.15">
      <c r="A59" s="247"/>
      <c r="AK59" s="303" t="s">
        <v>523</v>
      </c>
      <c r="AL59" s="304"/>
      <c r="AM59" s="312">
        <v>406509</v>
      </c>
      <c r="AN59" s="313">
        <v>49940</v>
      </c>
      <c r="AO59" s="314">
        <v>88.7</v>
      </c>
      <c r="AP59" s="315">
        <v>166234</v>
      </c>
      <c r="AQ59" s="316">
        <v>0.6</v>
      </c>
      <c r="AR59" s="317">
        <v>88.1</v>
      </c>
    </row>
    <row r="60" spans="1:44" x14ac:dyDescent="0.15">
      <c r="A60" s="247"/>
      <c r="AK60" s="318"/>
      <c r="AL60" s="319" t="s">
        <v>519</v>
      </c>
      <c r="AM60" s="320">
        <v>265500</v>
      </c>
      <c r="AN60" s="321">
        <v>32617</v>
      </c>
      <c r="AO60" s="322">
        <v>56.8</v>
      </c>
      <c r="AP60" s="323">
        <v>89789</v>
      </c>
      <c r="AQ60" s="324">
        <v>9.1999999999999993</v>
      </c>
      <c r="AR60" s="325">
        <v>47.6</v>
      </c>
    </row>
    <row r="61" spans="1:44" x14ac:dyDescent="0.15">
      <c r="A61" s="247"/>
      <c r="AK61" s="303" t="s">
        <v>524</v>
      </c>
      <c r="AL61" s="326"/>
      <c r="AM61" s="312">
        <v>347187</v>
      </c>
      <c r="AN61" s="313">
        <v>40809</v>
      </c>
      <c r="AO61" s="314">
        <v>-5.2</v>
      </c>
      <c r="AP61" s="315">
        <v>148315</v>
      </c>
      <c r="AQ61" s="327">
        <v>3.2</v>
      </c>
      <c r="AR61" s="317">
        <v>-8.4</v>
      </c>
    </row>
    <row r="62" spans="1:44" x14ac:dyDescent="0.15">
      <c r="A62" s="247"/>
      <c r="AK62" s="318"/>
      <c r="AL62" s="319" t="s">
        <v>519</v>
      </c>
      <c r="AM62" s="320">
        <v>174212</v>
      </c>
      <c r="AN62" s="321">
        <v>20706</v>
      </c>
      <c r="AO62" s="322">
        <v>22.8</v>
      </c>
      <c r="AP62" s="323">
        <v>78129</v>
      </c>
      <c r="AQ62" s="324">
        <v>2</v>
      </c>
      <c r="AR62" s="325">
        <v>20.8</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0COPYDWrefdGHeNobsXAQjXOgw6aHDYhuJ/7KFMN8kSkx0/ZV/08gWKqR0Gn0erRfig74Xc8ld7r9sEzqHLKUg==" saltValue="7o3UN/s2NJGGYbMvtNMcz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476</v>
      </c>
    </row>
    <row r="121" spans="125:125" ht="13.5" hidden="1" customHeight="1" x14ac:dyDescent="0.15">
      <c r="DU121" s="241"/>
    </row>
  </sheetData>
  <sheetProtection algorithmName="SHA-512" hashValue="qz9y0llJ3smuXB4w6pvLsKynmSZ/jRgnxvOGZ933r/ZBIpfshwk082HuayHUKJHd49hRrxXn+U5MQimJGq0lGw==" saltValue="/7yzESDqlxLKp24mGdQ+/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476</v>
      </c>
    </row>
  </sheetData>
  <sheetProtection algorithmName="SHA-512" hashValue="oRBg8kPE7S/QmbvVgTHFYVnHPnP/LM1xUwfsfC+WDTSkcrBlNfviKvELwZ8SE5rWa6AMJdtaHZugB4ZHDhtJbA==" saltValue="vXEiTRGaVhkUWwRwFHyqHg=="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SheetLayoutView="100" workbookViewId="0">
      <selection sqref="A1:XFD1"/>
    </sheetView>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526</v>
      </c>
      <c r="G46" s="8" t="s">
        <v>527</v>
      </c>
      <c r="H46" s="8" t="s">
        <v>528</v>
      </c>
      <c r="I46" s="8" t="s">
        <v>529</v>
      </c>
      <c r="J46" s="9" t="s">
        <v>530</v>
      </c>
    </row>
    <row r="47" spans="2:10" ht="57.75" customHeight="1" x14ac:dyDescent="0.15">
      <c r="B47" s="10"/>
      <c r="C47" s="1127" t="s">
        <v>3</v>
      </c>
      <c r="D47" s="1127"/>
      <c r="E47" s="1128"/>
      <c r="F47" s="11">
        <v>20.22</v>
      </c>
      <c r="G47" s="12">
        <v>22.46</v>
      </c>
      <c r="H47" s="12">
        <v>30.2</v>
      </c>
      <c r="I47" s="12">
        <v>31.56</v>
      </c>
      <c r="J47" s="13">
        <v>27.96</v>
      </c>
    </row>
    <row r="48" spans="2:10" ht="57.75" customHeight="1" x14ac:dyDescent="0.15">
      <c r="B48" s="14"/>
      <c r="C48" s="1129" t="s">
        <v>4</v>
      </c>
      <c r="D48" s="1129"/>
      <c r="E48" s="1130"/>
      <c r="F48" s="15">
        <v>4.17</v>
      </c>
      <c r="G48" s="16">
        <v>10.84</v>
      </c>
      <c r="H48" s="16">
        <v>7.51</v>
      </c>
      <c r="I48" s="16">
        <v>6.65</v>
      </c>
      <c r="J48" s="17">
        <v>6.1</v>
      </c>
    </row>
    <row r="49" spans="2:10" ht="57.75" customHeight="1" thickBot="1" x14ac:dyDescent="0.2">
      <c r="B49" s="18"/>
      <c r="C49" s="1131" t="s">
        <v>5</v>
      </c>
      <c r="D49" s="1131"/>
      <c r="E49" s="1132"/>
      <c r="F49" s="19" t="s">
        <v>531</v>
      </c>
      <c r="G49" s="20">
        <v>8.56</v>
      </c>
      <c r="H49" s="20" t="s">
        <v>532</v>
      </c>
      <c r="I49" s="20" t="s">
        <v>533</v>
      </c>
      <c r="J49" s="21" t="s">
        <v>534</v>
      </c>
    </row>
    <row r="50" spans="2:10" x14ac:dyDescent="0.15"/>
  </sheetData>
  <sheetProtection algorithmName="SHA-512" hashValue="7zK/g7qWx9TwtiFSLWNfL8VYFUSWRKRRf3RKhzpgV4f60PxH6scOqspOmg9+/dtdv1VQQsRkx89sm6KsXiBdEw==" saltValue="mejsNiGKDlIOLpkLCDqU+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SheetLayoutView="100" workbookViewId="0">
      <selection sqref="A1:XFD1"/>
    </sheetView>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15">
      <c r="A34" s="22"/>
      <c r="B34" s="31"/>
      <c r="C34" s="1137" t="s">
        <v>535</v>
      </c>
      <c r="D34" s="1137"/>
      <c r="E34" s="1138"/>
      <c r="F34" s="32">
        <v>4.12</v>
      </c>
      <c r="G34" s="33">
        <v>10.8</v>
      </c>
      <c r="H34" s="33">
        <v>7.49</v>
      </c>
      <c r="I34" s="33">
        <v>6.61</v>
      </c>
      <c r="J34" s="34">
        <v>6.06</v>
      </c>
      <c r="K34" s="22"/>
      <c r="L34" s="22"/>
      <c r="M34" s="22"/>
      <c r="N34" s="22"/>
      <c r="O34" s="22"/>
      <c r="P34" s="22"/>
    </row>
    <row r="35" spans="1:16" ht="39" customHeight="1" x14ac:dyDescent="0.15">
      <c r="A35" s="22"/>
      <c r="B35" s="35"/>
      <c r="C35" s="1133" t="s">
        <v>536</v>
      </c>
      <c r="D35" s="1133"/>
      <c r="E35" s="1134"/>
      <c r="F35" s="36">
        <v>1.02</v>
      </c>
      <c r="G35" s="37">
        <v>1.06</v>
      </c>
      <c r="H35" s="37">
        <v>2</v>
      </c>
      <c r="I35" s="37">
        <v>2.06</v>
      </c>
      <c r="J35" s="38">
        <v>3.43</v>
      </c>
      <c r="K35" s="22"/>
      <c r="L35" s="22"/>
      <c r="M35" s="22"/>
      <c r="N35" s="22"/>
      <c r="O35" s="22"/>
      <c r="P35" s="22"/>
    </row>
    <row r="36" spans="1:16" ht="39" customHeight="1" x14ac:dyDescent="0.15">
      <c r="A36" s="22"/>
      <c r="B36" s="35"/>
      <c r="C36" s="1133" t="s">
        <v>537</v>
      </c>
      <c r="D36" s="1133"/>
      <c r="E36" s="1134"/>
      <c r="F36" s="36">
        <v>1.01</v>
      </c>
      <c r="G36" s="37">
        <v>0.67</v>
      </c>
      <c r="H36" s="37">
        <v>0.7</v>
      </c>
      <c r="I36" s="37">
        <v>0.63</v>
      </c>
      <c r="J36" s="38">
        <v>0.67</v>
      </c>
      <c r="K36" s="22"/>
      <c r="L36" s="22"/>
      <c r="M36" s="22"/>
      <c r="N36" s="22"/>
      <c r="O36" s="22"/>
      <c r="P36" s="22"/>
    </row>
    <row r="37" spans="1:16" ht="39" customHeight="1" x14ac:dyDescent="0.15">
      <c r="A37" s="22"/>
      <c r="B37" s="35"/>
      <c r="C37" s="1133" t="s">
        <v>538</v>
      </c>
      <c r="D37" s="1133"/>
      <c r="E37" s="1134"/>
      <c r="F37" s="36" t="s">
        <v>487</v>
      </c>
      <c r="G37" s="37" t="s">
        <v>487</v>
      </c>
      <c r="H37" s="37" t="s">
        <v>487</v>
      </c>
      <c r="I37" s="37" t="s">
        <v>487</v>
      </c>
      <c r="J37" s="38">
        <v>0.1</v>
      </c>
      <c r="K37" s="22"/>
      <c r="L37" s="22"/>
      <c r="M37" s="22"/>
      <c r="N37" s="22"/>
      <c r="O37" s="22"/>
      <c r="P37" s="22"/>
    </row>
    <row r="38" spans="1:16" ht="39" customHeight="1" x14ac:dyDescent="0.15">
      <c r="A38" s="22"/>
      <c r="B38" s="35"/>
      <c r="C38" s="1133" t="s">
        <v>539</v>
      </c>
      <c r="D38" s="1133"/>
      <c r="E38" s="1134"/>
      <c r="F38" s="36">
        <v>0.04</v>
      </c>
      <c r="G38" s="37">
        <v>0.02</v>
      </c>
      <c r="H38" s="37">
        <v>0.08</v>
      </c>
      <c r="I38" s="37">
        <v>7.0000000000000007E-2</v>
      </c>
      <c r="J38" s="38">
        <v>0.05</v>
      </c>
      <c r="K38" s="22"/>
      <c r="L38" s="22"/>
      <c r="M38" s="22"/>
      <c r="N38" s="22"/>
      <c r="O38" s="22"/>
      <c r="P38" s="22"/>
    </row>
    <row r="39" spans="1:16" ht="39" customHeight="1" x14ac:dyDescent="0.15">
      <c r="A39" s="22"/>
      <c r="B39" s="35"/>
      <c r="C39" s="1133" t="s">
        <v>540</v>
      </c>
      <c r="D39" s="1133"/>
      <c r="E39" s="1134"/>
      <c r="F39" s="36">
        <v>0.04</v>
      </c>
      <c r="G39" s="37">
        <v>0.04</v>
      </c>
      <c r="H39" s="37">
        <v>0.02</v>
      </c>
      <c r="I39" s="37">
        <v>0.03</v>
      </c>
      <c r="J39" s="38">
        <v>0.04</v>
      </c>
      <c r="K39" s="22"/>
      <c r="L39" s="22"/>
      <c r="M39" s="22"/>
      <c r="N39" s="22"/>
      <c r="O39" s="22"/>
      <c r="P39" s="22"/>
    </row>
    <row r="40" spans="1:16" ht="39" customHeight="1" x14ac:dyDescent="0.15">
      <c r="A40" s="22"/>
      <c r="B40" s="35"/>
      <c r="C40" s="1133" t="s">
        <v>541</v>
      </c>
      <c r="D40" s="1133"/>
      <c r="E40" s="1134"/>
      <c r="F40" s="36">
        <v>0.05</v>
      </c>
      <c r="G40" s="37">
        <v>0.04</v>
      </c>
      <c r="H40" s="37">
        <v>0.01</v>
      </c>
      <c r="I40" s="37">
        <v>0.01</v>
      </c>
      <c r="J40" s="38">
        <v>0</v>
      </c>
      <c r="K40" s="22"/>
      <c r="L40" s="22"/>
      <c r="M40" s="22"/>
      <c r="N40" s="22"/>
      <c r="O40" s="22"/>
      <c r="P40" s="22"/>
    </row>
    <row r="41" spans="1:16" ht="39" customHeight="1" x14ac:dyDescent="0.15">
      <c r="A41" s="22"/>
      <c r="B41" s="35"/>
      <c r="C41" s="1133"/>
      <c r="D41" s="1133"/>
      <c r="E41" s="1134"/>
      <c r="F41" s="36"/>
      <c r="G41" s="37"/>
      <c r="H41" s="37"/>
      <c r="I41" s="37"/>
      <c r="J41" s="38"/>
      <c r="K41" s="22"/>
      <c r="L41" s="22"/>
      <c r="M41" s="22"/>
      <c r="N41" s="22"/>
      <c r="O41" s="22"/>
      <c r="P41" s="22"/>
    </row>
    <row r="42" spans="1:16" ht="39" customHeight="1" x14ac:dyDescent="0.15">
      <c r="A42" s="22"/>
      <c r="B42" s="39"/>
      <c r="C42" s="1133" t="s">
        <v>542</v>
      </c>
      <c r="D42" s="1133"/>
      <c r="E42" s="1134"/>
      <c r="F42" s="36" t="s">
        <v>487</v>
      </c>
      <c r="G42" s="37" t="s">
        <v>487</v>
      </c>
      <c r="H42" s="37" t="s">
        <v>487</v>
      </c>
      <c r="I42" s="37" t="s">
        <v>487</v>
      </c>
      <c r="J42" s="38" t="s">
        <v>487</v>
      </c>
      <c r="K42" s="22"/>
      <c r="L42" s="22"/>
      <c r="M42" s="22"/>
      <c r="N42" s="22"/>
      <c r="O42" s="22"/>
      <c r="P42" s="22"/>
    </row>
    <row r="43" spans="1:16" ht="39" customHeight="1" thickBot="1" x14ac:dyDescent="0.2">
      <c r="A43" s="22"/>
      <c r="B43" s="40"/>
      <c r="C43" s="1135" t="s">
        <v>543</v>
      </c>
      <c r="D43" s="1135"/>
      <c r="E43" s="1136"/>
      <c r="F43" s="41">
        <v>0.2</v>
      </c>
      <c r="G43" s="42">
        <v>0.52</v>
      </c>
      <c r="H43" s="42">
        <v>0.78</v>
      </c>
      <c r="I43" s="42">
        <v>0.91</v>
      </c>
      <c r="J43" s="43" t="s">
        <v>487</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GgyxgX2aDip0PzlPJylbUFIVdBONTKZRxPipFE9DSv5f73iuif+p+59OAwp6nmbIjEdbZ+aq4/kvW24haw9FHA==" saltValue="w12ANrEsKD5q1yKxGutP9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4"/>
  <sheetViews>
    <sheetView showGridLines="0" zoomScaleSheetLayoutView="55" workbookViewId="0">
      <selection sqref="A1:XFD1"/>
    </sheetView>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526</v>
      </c>
      <c r="L44" s="54" t="s">
        <v>527</v>
      </c>
      <c r="M44" s="54" t="s">
        <v>528</v>
      </c>
      <c r="N44" s="54" t="s">
        <v>529</v>
      </c>
      <c r="O44" s="55" t="s">
        <v>530</v>
      </c>
      <c r="P44" s="46"/>
      <c r="Q44" s="46"/>
      <c r="R44" s="46"/>
      <c r="S44" s="46"/>
      <c r="T44" s="46"/>
      <c r="U44" s="46"/>
    </row>
    <row r="45" spans="1:21" ht="30.75" customHeight="1" x14ac:dyDescent="0.15">
      <c r="A45" s="46"/>
      <c r="B45" s="1162" t="s">
        <v>9</v>
      </c>
      <c r="C45" s="1163"/>
      <c r="D45" s="56"/>
      <c r="E45" s="1168" t="s">
        <v>10</v>
      </c>
      <c r="F45" s="1168"/>
      <c r="G45" s="1168"/>
      <c r="H45" s="1168"/>
      <c r="I45" s="1168"/>
      <c r="J45" s="1169"/>
      <c r="K45" s="57">
        <v>424</v>
      </c>
      <c r="L45" s="58">
        <v>445</v>
      </c>
      <c r="M45" s="58">
        <v>463</v>
      </c>
      <c r="N45" s="58">
        <v>501</v>
      </c>
      <c r="O45" s="59">
        <v>478</v>
      </c>
      <c r="P45" s="46"/>
      <c r="Q45" s="46"/>
      <c r="R45" s="46"/>
      <c r="S45" s="46"/>
      <c r="T45" s="46"/>
      <c r="U45" s="46"/>
    </row>
    <row r="46" spans="1:21" ht="30.75" customHeight="1" x14ac:dyDescent="0.15">
      <c r="A46" s="46"/>
      <c r="B46" s="1164"/>
      <c r="C46" s="1165"/>
      <c r="D46" s="60"/>
      <c r="E46" s="1141" t="s">
        <v>11</v>
      </c>
      <c r="F46" s="1141"/>
      <c r="G46" s="1141"/>
      <c r="H46" s="1141"/>
      <c r="I46" s="1141"/>
      <c r="J46" s="1142"/>
      <c r="K46" s="61" t="s">
        <v>487</v>
      </c>
      <c r="L46" s="62" t="s">
        <v>487</v>
      </c>
      <c r="M46" s="62" t="s">
        <v>487</v>
      </c>
      <c r="N46" s="62" t="s">
        <v>487</v>
      </c>
      <c r="O46" s="63" t="s">
        <v>487</v>
      </c>
      <c r="P46" s="46"/>
      <c r="Q46" s="46"/>
      <c r="R46" s="46"/>
      <c r="S46" s="46"/>
      <c r="T46" s="46"/>
      <c r="U46" s="46"/>
    </row>
    <row r="47" spans="1:21" ht="30.75" customHeight="1" x14ac:dyDescent="0.15">
      <c r="A47" s="46"/>
      <c r="B47" s="1164"/>
      <c r="C47" s="1165"/>
      <c r="D47" s="60"/>
      <c r="E47" s="1141" t="s">
        <v>12</v>
      </c>
      <c r="F47" s="1141"/>
      <c r="G47" s="1141"/>
      <c r="H47" s="1141"/>
      <c r="I47" s="1141"/>
      <c r="J47" s="1142"/>
      <c r="K47" s="61" t="s">
        <v>487</v>
      </c>
      <c r="L47" s="62" t="s">
        <v>487</v>
      </c>
      <c r="M47" s="62" t="s">
        <v>487</v>
      </c>
      <c r="N47" s="62" t="s">
        <v>487</v>
      </c>
      <c r="O47" s="63" t="s">
        <v>487</v>
      </c>
      <c r="P47" s="46"/>
      <c r="Q47" s="46"/>
      <c r="R47" s="46"/>
      <c r="S47" s="46"/>
      <c r="T47" s="46"/>
      <c r="U47" s="46"/>
    </row>
    <row r="48" spans="1:21" ht="30.75" customHeight="1" x14ac:dyDescent="0.15">
      <c r="A48" s="46"/>
      <c r="B48" s="1164"/>
      <c r="C48" s="1165"/>
      <c r="D48" s="60"/>
      <c r="E48" s="1141" t="s">
        <v>13</v>
      </c>
      <c r="F48" s="1141"/>
      <c r="G48" s="1141"/>
      <c r="H48" s="1141"/>
      <c r="I48" s="1141"/>
      <c r="J48" s="1142"/>
      <c r="K48" s="61">
        <v>79</v>
      </c>
      <c r="L48" s="62">
        <v>77</v>
      </c>
      <c r="M48" s="62">
        <v>69</v>
      </c>
      <c r="N48" s="62">
        <v>81</v>
      </c>
      <c r="O48" s="63">
        <v>43</v>
      </c>
      <c r="P48" s="46"/>
      <c r="Q48" s="46"/>
      <c r="R48" s="46"/>
      <c r="S48" s="46"/>
      <c r="T48" s="46"/>
      <c r="U48" s="46"/>
    </row>
    <row r="49" spans="1:21" ht="30.75" customHeight="1" x14ac:dyDescent="0.15">
      <c r="A49" s="46"/>
      <c r="B49" s="1164"/>
      <c r="C49" s="1165"/>
      <c r="D49" s="60"/>
      <c r="E49" s="1141" t="s">
        <v>14</v>
      </c>
      <c r="F49" s="1141"/>
      <c r="G49" s="1141"/>
      <c r="H49" s="1141"/>
      <c r="I49" s="1141"/>
      <c r="J49" s="1142"/>
      <c r="K49" s="61">
        <v>13</v>
      </c>
      <c r="L49" s="62">
        <v>13</v>
      </c>
      <c r="M49" s="62">
        <v>13</v>
      </c>
      <c r="N49" s="62">
        <v>19</v>
      </c>
      <c r="O49" s="63">
        <v>7</v>
      </c>
      <c r="P49" s="46"/>
      <c r="Q49" s="46"/>
      <c r="R49" s="46"/>
      <c r="S49" s="46"/>
      <c r="T49" s="46"/>
      <c r="U49" s="46"/>
    </row>
    <row r="50" spans="1:21" ht="30.75" customHeight="1" x14ac:dyDescent="0.15">
      <c r="A50" s="46"/>
      <c r="B50" s="1164"/>
      <c r="C50" s="1165"/>
      <c r="D50" s="60"/>
      <c r="E50" s="1141" t="s">
        <v>15</v>
      </c>
      <c r="F50" s="1141"/>
      <c r="G50" s="1141"/>
      <c r="H50" s="1141"/>
      <c r="I50" s="1141"/>
      <c r="J50" s="1142"/>
      <c r="K50" s="61">
        <v>9</v>
      </c>
      <c r="L50" s="62">
        <v>9</v>
      </c>
      <c r="M50" s="62">
        <v>18</v>
      </c>
      <c r="N50" s="62">
        <v>27</v>
      </c>
      <c r="O50" s="63">
        <v>27</v>
      </c>
      <c r="P50" s="46"/>
      <c r="Q50" s="46"/>
      <c r="R50" s="46"/>
      <c r="S50" s="46"/>
      <c r="T50" s="46"/>
      <c r="U50" s="46"/>
    </row>
    <row r="51" spans="1:21" ht="30.75" customHeight="1" x14ac:dyDescent="0.15">
      <c r="A51" s="46"/>
      <c r="B51" s="1166"/>
      <c r="C51" s="1167"/>
      <c r="D51" s="64"/>
      <c r="E51" s="1141" t="s">
        <v>16</v>
      </c>
      <c r="F51" s="1141"/>
      <c r="G51" s="1141"/>
      <c r="H51" s="1141"/>
      <c r="I51" s="1141"/>
      <c r="J51" s="1142"/>
      <c r="K51" s="61">
        <v>0</v>
      </c>
      <c r="L51" s="62" t="s">
        <v>487</v>
      </c>
      <c r="M51" s="62" t="s">
        <v>487</v>
      </c>
      <c r="N51" s="62" t="s">
        <v>487</v>
      </c>
      <c r="O51" s="63" t="s">
        <v>487</v>
      </c>
      <c r="P51" s="46"/>
      <c r="Q51" s="46"/>
      <c r="R51" s="46"/>
      <c r="S51" s="46"/>
      <c r="T51" s="46"/>
      <c r="U51" s="46"/>
    </row>
    <row r="52" spans="1:21" ht="30.75" customHeight="1" x14ac:dyDescent="0.15">
      <c r="A52" s="46"/>
      <c r="B52" s="1139" t="s">
        <v>17</v>
      </c>
      <c r="C52" s="1140"/>
      <c r="D52" s="64"/>
      <c r="E52" s="1141" t="s">
        <v>18</v>
      </c>
      <c r="F52" s="1141"/>
      <c r="G52" s="1141"/>
      <c r="H52" s="1141"/>
      <c r="I52" s="1141"/>
      <c r="J52" s="1142"/>
      <c r="K52" s="61">
        <v>345</v>
      </c>
      <c r="L52" s="62">
        <v>357</v>
      </c>
      <c r="M52" s="62">
        <v>364</v>
      </c>
      <c r="N52" s="62">
        <v>379</v>
      </c>
      <c r="O52" s="63">
        <v>363</v>
      </c>
      <c r="P52" s="46"/>
      <c r="Q52" s="46"/>
      <c r="R52" s="46"/>
      <c r="S52" s="46"/>
      <c r="T52" s="46"/>
      <c r="U52" s="46"/>
    </row>
    <row r="53" spans="1:21" ht="30.75" customHeight="1" thickBot="1" x14ac:dyDescent="0.2">
      <c r="A53" s="46"/>
      <c r="B53" s="1143" t="s">
        <v>19</v>
      </c>
      <c r="C53" s="1144"/>
      <c r="D53" s="65"/>
      <c r="E53" s="1145" t="s">
        <v>20</v>
      </c>
      <c r="F53" s="1145"/>
      <c r="G53" s="1145"/>
      <c r="H53" s="1145"/>
      <c r="I53" s="1145"/>
      <c r="J53" s="1146"/>
      <c r="K53" s="66">
        <v>180</v>
      </c>
      <c r="L53" s="67">
        <v>187</v>
      </c>
      <c r="M53" s="67">
        <v>199</v>
      </c>
      <c r="N53" s="67">
        <v>249</v>
      </c>
      <c r="O53" s="68">
        <v>192</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544</v>
      </c>
      <c r="L57" s="79" t="s">
        <v>545</v>
      </c>
      <c r="M57" s="79" t="s">
        <v>546</v>
      </c>
      <c r="N57" s="79" t="s">
        <v>547</v>
      </c>
      <c r="O57" s="80" t="s">
        <v>548</v>
      </c>
      <c r="P57" s="46"/>
      <c r="Q57" s="46"/>
      <c r="R57" s="46"/>
      <c r="S57" s="46"/>
      <c r="T57" s="46"/>
      <c r="U57" s="46"/>
    </row>
    <row r="58" spans="1:21" ht="31.5" customHeight="1" x14ac:dyDescent="0.15">
      <c r="B58" s="1147" t="s">
        <v>24</v>
      </c>
      <c r="C58" s="1148"/>
      <c r="D58" s="1153" t="s">
        <v>25</v>
      </c>
      <c r="E58" s="1154"/>
      <c r="F58" s="1154"/>
      <c r="G58" s="1154"/>
      <c r="H58" s="1154"/>
      <c r="I58" s="1154"/>
      <c r="J58" s="1155"/>
      <c r="K58" s="81"/>
      <c r="L58" s="82"/>
      <c r="M58" s="82"/>
      <c r="N58" s="82"/>
      <c r="O58" s="83"/>
    </row>
    <row r="59" spans="1:21" ht="31.5" customHeight="1" x14ac:dyDescent="0.15">
      <c r="B59" s="1149"/>
      <c r="C59" s="1150"/>
      <c r="D59" s="1156" t="s">
        <v>26</v>
      </c>
      <c r="E59" s="1157"/>
      <c r="F59" s="1157"/>
      <c r="G59" s="1157"/>
      <c r="H59" s="1157"/>
      <c r="I59" s="1157"/>
      <c r="J59" s="1158"/>
      <c r="K59" s="84"/>
      <c r="L59" s="85"/>
      <c r="M59" s="85"/>
      <c r="N59" s="85"/>
      <c r="O59" s="86"/>
    </row>
    <row r="60" spans="1:21" ht="31.5" customHeight="1" thickBot="1" x14ac:dyDescent="0.2">
      <c r="B60" s="1151"/>
      <c r="C60" s="1152"/>
      <c r="D60" s="1159" t="s">
        <v>27</v>
      </c>
      <c r="E60" s="1160"/>
      <c r="F60" s="1160"/>
      <c r="G60" s="1160"/>
      <c r="H60" s="1160"/>
      <c r="I60" s="1160"/>
      <c r="J60" s="1161"/>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8+PDJ2uCZE8omfJgDbBWZsPLSnudyjil+dSDBFm/XJVYGEY7oAj83ampRbTqOUVA8RkoDy54FSSYw5baWOR4mA==" saltValue="NDp5NZHcXWcgYNfNmAN2h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55"/>
  <sheetViews>
    <sheetView showGridLines="0" zoomScale="90" zoomScaleNormal="90" zoomScaleSheetLayoutView="100" workbookViewId="0">
      <selection sqref="A1:XFD1"/>
    </sheetView>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526</v>
      </c>
      <c r="J40" s="101" t="s">
        <v>527</v>
      </c>
      <c r="K40" s="101" t="s">
        <v>528</v>
      </c>
      <c r="L40" s="101" t="s">
        <v>529</v>
      </c>
      <c r="M40" s="102" t="s">
        <v>530</v>
      </c>
    </row>
    <row r="41" spans="2:13" ht="27.75" customHeight="1" x14ac:dyDescent="0.15">
      <c r="B41" s="1182" t="s">
        <v>30</v>
      </c>
      <c r="C41" s="1183"/>
      <c r="D41" s="103"/>
      <c r="E41" s="1184" t="s">
        <v>31</v>
      </c>
      <c r="F41" s="1184"/>
      <c r="G41" s="1184"/>
      <c r="H41" s="1185"/>
      <c r="I41" s="330">
        <v>5475</v>
      </c>
      <c r="J41" s="331">
        <v>5392</v>
      </c>
      <c r="K41" s="331">
        <v>5137</v>
      </c>
      <c r="L41" s="331">
        <v>4853</v>
      </c>
      <c r="M41" s="332">
        <v>4703</v>
      </c>
    </row>
    <row r="42" spans="2:13" ht="27.75" customHeight="1" x14ac:dyDescent="0.15">
      <c r="B42" s="1172"/>
      <c r="C42" s="1173"/>
      <c r="D42" s="104"/>
      <c r="E42" s="1176" t="s">
        <v>32</v>
      </c>
      <c r="F42" s="1176"/>
      <c r="G42" s="1176"/>
      <c r="H42" s="1177"/>
      <c r="I42" s="333">
        <v>340</v>
      </c>
      <c r="J42" s="334">
        <v>331</v>
      </c>
      <c r="K42" s="334">
        <v>313</v>
      </c>
      <c r="L42" s="334">
        <v>286</v>
      </c>
      <c r="M42" s="335">
        <v>258</v>
      </c>
    </row>
    <row r="43" spans="2:13" ht="27.75" customHeight="1" x14ac:dyDescent="0.15">
      <c r="B43" s="1172"/>
      <c r="C43" s="1173"/>
      <c r="D43" s="104"/>
      <c r="E43" s="1176" t="s">
        <v>33</v>
      </c>
      <c r="F43" s="1176"/>
      <c r="G43" s="1176"/>
      <c r="H43" s="1177"/>
      <c r="I43" s="333">
        <v>853</v>
      </c>
      <c r="J43" s="334">
        <v>822</v>
      </c>
      <c r="K43" s="334">
        <v>787</v>
      </c>
      <c r="L43" s="334">
        <v>799</v>
      </c>
      <c r="M43" s="335">
        <v>683</v>
      </c>
    </row>
    <row r="44" spans="2:13" ht="27.75" customHeight="1" x14ac:dyDescent="0.15">
      <c r="B44" s="1172"/>
      <c r="C44" s="1173"/>
      <c r="D44" s="104"/>
      <c r="E44" s="1176" t="s">
        <v>34</v>
      </c>
      <c r="F44" s="1176"/>
      <c r="G44" s="1176"/>
      <c r="H44" s="1177"/>
      <c r="I44" s="333">
        <v>60</v>
      </c>
      <c r="J44" s="334">
        <v>47</v>
      </c>
      <c r="K44" s="334">
        <v>36</v>
      </c>
      <c r="L44" s="334">
        <v>26</v>
      </c>
      <c r="M44" s="335">
        <v>17</v>
      </c>
    </row>
    <row r="45" spans="2:13" ht="27.75" customHeight="1" x14ac:dyDescent="0.15">
      <c r="B45" s="1172"/>
      <c r="C45" s="1173"/>
      <c r="D45" s="104"/>
      <c r="E45" s="1176" t="s">
        <v>35</v>
      </c>
      <c r="F45" s="1176"/>
      <c r="G45" s="1176"/>
      <c r="H45" s="1177"/>
      <c r="I45" s="333">
        <v>771</v>
      </c>
      <c r="J45" s="334">
        <v>748</v>
      </c>
      <c r="K45" s="334">
        <v>684</v>
      </c>
      <c r="L45" s="334">
        <v>653</v>
      </c>
      <c r="M45" s="335">
        <v>712</v>
      </c>
    </row>
    <row r="46" spans="2:13" ht="27.75" customHeight="1" x14ac:dyDescent="0.15">
      <c r="B46" s="1172"/>
      <c r="C46" s="1173"/>
      <c r="D46" s="105"/>
      <c r="E46" s="1176" t="s">
        <v>36</v>
      </c>
      <c r="F46" s="1176"/>
      <c r="G46" s="1176"/>
      <c r="H46" s="1177"/>
      <c r="I46" s="333" t="s">
        <v>487</v>
      </c>
      <c r="J46" s="334" t="s">
        <v>487</v>
      </c>
      <c r="K46" s="334" t="s">
        <v>487</v>
      </c>
      <c r="L46" s="334" t="s">
        <v>487</v>
      </c>
      <c r="M46" s="335" t="s">
        <v>487</v>
      </c>
    </row>
    <row r="47" spans="2:13" ht="27.75" customHeight="1" x14ac:dyDescent="0.15">
      <c r="B47" s="1172"/>
      <c r="C47" s="1173"/>
      <c r="D47" s="106"/>
      <c r="E47" s="1186" t="s">
        <v>37</v>
      </c>
      <c r="F47" s="1187"/>
      <c r="G47" s="1187"/>
      <c r="H47" s="1188"/>
      <c r="I47" s="333" t="s">
        <v>487</v>
      </c>
      <c r="J47" s="334" t="s">
        <v>487</v>
      </c>
      <c r="K47" s="334" t="s">
        <v>487</v>
      </c>
      <c r="L47" s="334" t="s">
        <v>487</v>
      </c>
      <c r="M47" s="335" t="s">
        <v>487</v>
      </c>
    </row>
    <row r="48" spans="2:13" ht="27.75" customHeight="1" x14ac:dyDescent="0.15">
      <c r="B48" s="1172"/>
      <c r="C48" s="1173"/>
      <c r="D48" s="104"/>
      <c r="E48" s="1176" t="s">
        <v>38</v>
      </c>
      <c r="F48" s="1176"/>
      <c r="G48" s="1176"/>
      <c r="H48" s="1177"/>
      <c r="I48" s="333" t="s">
        <v>487</v>
      </c>
      <c r="J48" s="334" t="s">
        <v>487</v>
      </c>
      <c r="K48" s="334" t="s">
        <v>487</v>
      </c>
      <c r="L48" s="334" t="s">
        <v>487</v>
      </c>
      <c r="M48" s="335" t="s">
        <v>487</v>
      </c>
    </row>
    <row r="49" spans="2:13" ht="27.75" customHeight="1" x14ac:dyDescent="0.15">
      <c r="B49" s="1174"/>
      <c r="C49" s="1175"/>
      <c r="D49" s="104"/>
      <c r="E49" s="1176" t="s">
        <v>39</v>
      </c>
      <c r="F49" s="1176"/>
      <c r="G49" s="1176"/>
      <c r="H49" s="1177"/>
      <c r="I49" s="333" t="s">
        <v>487</v>
      </c>
      <c r="J49" s="334" t="s">
        <v>487</v>
      </c>
      <c r="K49" s="334" t="s">
        <v>487</v>
      </c>
      <c r="L49" s="334" t="s">
        <v>487</v>
      </c>
      <c r="M49" s="335" t="s">
        <v>487</v>
      </c>
    </row>
    <row r="50" spans="2:13" ht="27.75" customHeight="1" x14ac:dyDescent="0.15">
      <c r="B50" s="1170" t="s">
        <v>40</v>
      </c>
      <c r="C50" s="1171"/>
      <c r="D50" s="107"/>
      <c r="E50" s="1176" t="s">
        <v>41</v>
      </c>
      <c r="F50" s="1176"/>
      <c r="G50" s="1176"/>
      <c r="H50" s="1177"/>
      <c r="I50" s="333">
        <v>1664</v>
      </c>
      <c r="J50" s="334">
        <v>1822</v>
      </c>
      <c r="K50" s="334">
        <v>2076</v>
      </c>
      <c r="L50" s="334">
        <v>2049</v>
      </c>
      <c r="M50" s="335">
        <v>2070</v>
      </c>
    </row>
    <row r="51" spans="2:13" ht="27.75" customHeight="1" x14ac:dyDescent="0.15">
      <c r="B51" s="1172"/>
      <c r="C51" s="1173"/>
      <c r="D51" s="104"/>
      <c r="E51" s="1176" t="s">
        <v>42</v>
      </c>
      <c r="F51" s="1176"/>
      <c r="G51" s="1176"/>
      <c r="H51" s="1177"/>
      <c r="I51" s="333">
        <v>78</v>
      </c>
      <c r="J51" s="334">
        <v>63</v>
      </c>
      <c r="K51" s="334">
        <v>53</v>
      </c>
      <c r="L51" s="334">
        <v>45</v>
      </c>
      <c r="M51" s="335">
        <v>36</v>
      </c>
    </row>
    <row r="52" spans="2:13" ht="27.75" customHeight="1" x14ac:dyDescent="0.15">
      <c r="B52" s="1174"/>
      <c r="C52" s="1175"/>
      <c r="D52" s="104"/>
      <c r="E52" s="1176" t="s">
        <v>43</v>
      </c>
      <c r="F52" s="1176"/>
      <c r="G52" s="1176"/>
      <c r="H52" s="1177"/>
      <c r="I52" s="333">
        <v>4491</v>
      </c>
      <c r="J52" s="334">
        <v>4515</v>
      </c>
      <c r="K52" s="334">
        <v>4350</v>
      </c>
      <c r="L52" s="334">
        <v>4170</v>
      </c>
      <c r="M52" s="335">
        <v>4004</v>
      </c>
    </row>
    <row r="53" spans="2:13" ht="27.75" customHeight="1" thickBot="1" x14ac:dyDescent="0.2">
      <c r="B53" s="1178" t="s">
        <v>19</v>
      </c>
      <c r="C53" s="1179"/>
      <c r="D53" s="108"/>
      <c r="E53" s="1180" t="s">
        <v>44</v>
      </c>
      <c r="F53" s="1180"/>
      <c r="G53" s="1180"/>
      <c r="H53" s="1181"/>
      <c r="I53" s="336">
        <v>1265</v>
      </c>
      <c r="J53" s="337">
        <v>940</v>
      </c>
      <c r="K53" s="337">
        <v>478</v>
      </c>
      <c r="L53" s="337">
        <v>352</v>
      </c>
      <c r="M53" s="338">
        <v>263</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lx8/0AttpFuQHRDh8/qtJfCvYc0UJjj63bFc2UQ4pdM+nTimKdW1NoONS98YEHpmEy1r4k48mF15t56BobL1VA==" saltValue="A2ytcd4RPm/4/4042BUH0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70" zoomScaleNormal="70" zoomScaleSheetLayoutView="100" workbookViewId="0">
      <selection sqref="A1:XFD1"/>
    </sheetView>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528</v>
      </c>
      <c r="G54" s="117" t="s">
        <v>529</v>
      </c>
      <c r="H54" s="118" t="s">
        <v>530</v>
      </c>
    </row>
    <row r="55" spans="2:8" ht="52.5" customHeight="1" x14ac:dyDescent="0.15">
      <c r="B55" s="119"/>
      <c r="C55" s="1197" t="s">
        <v>46</v>
      </c>
      <c r="D55" s="1197"/>
      <c r="E55" s="1198"/>
      <c r="F55" s="339">
        <v>894</v>
      </c>
      <c r="G55" s="339">
        <v>938</v>
      </c>
      <c r="H55" s="340">
        <v>843</v>
      </c>
    </row>
    <row r="56" spans="2:8" ht="52.5" customHeight="1" x14ac:dyDescent="0.15">
      <c r="B56" s="120"/>
      <c r="C56" s="1199" t="s">
        <v>47</v>
      </c>
      <c r="D56" s="1199"/>
      <c r="E56" s="1200"/>
      <c r="F56" s="341">
        <v>39</v>
      </c>
      <c r="G56" s="341">
        <v>39</v>
      </c>
      <c r="H56" s="342">
        <v>56</v>
      </c>
    </row>
    <row r="57" spans="2:8" ht="53.25" customHeight="1" x14ac:dyDescent="0.15">
      <c r="B57" s="120"/>
      <c r="C57" s="1201" t="s">
        <v>48</v>
      </c>
      <c r="D57" s="1201"/>
      <c r="E57" s="1202"/>
      <c r="F57" s="343">
        <v>606</v>
      </c>
      <c r="G57" s="343">
        <v>541</v>
      </c>
      <c r="H57" s="344">
        <v>615</v>
      </c>
    </row>
    <row r="58" spans="2:8" ht="45.75" customHeight="1" x14ac:dyDescent="0.15">
      <c r="B58" s="121"/>
      <c r="C58" s="1189" t="s">
        <v>564</v>
      </c>
      <c r="D58" s="1190"/>
      <c r="E58" s="1191"/>
      <c r="F58" s="345">
        <v>370</v>
      </c>
      <c r="G58" s="345">
        <v>306</v>
      </c>
      <c r="H58" s="346">
        <v>277</v>
      </c>
    </row>
    <row r="59" spans="2:8" ht="45.75" customHeight="1" x14ac:dyDescent="0.15">
      <c r="B59" s="121"/>
      <c r="C59" s="1189" t="s">
        <v>565</v>
      </c>
      <c r="D59" s="1190"/>
      <c r="E59" s="1191"/>
      <c r="F59" s="345" t="s">
        <v>563</v>
      </c>
      <c r="G59" s="345" t="s">
        <v>569</v>
      </c>
      <c r="H59" s="346">
        <v>110</v>
      </c>
    </row>
    <row r="60" spans="2:8" ht="45.75" customHeight="1" x14ac:dyDescent="0.15">
      <c r="B60" s="121"/>
      <c r="C60" s="1189" t="s">
        <v>566</v>
      </c>
      <c r="D60" s="1190"/>
      <c r="E60" s="1191"/>
      <c r="F60" s="345">
        <v>78</v>
      </c>
      <c r="G60" s="345">
        <v>79</v>
      </c>
      <c r="H60" s="346">
        <v>79</v>
      </c>
    </row>
    <row r="61" spans="2:8" ht="45.75" customHeight="1" x14ac:dyDescent="0.15">
      <c r="B61" s="121"/>
      <c r="C61" s="1189" t="s">
        <v>568</v>
      </c>
      <c r="D61" s="1190"/>
      <c r="E61" s="1191"/>
      <c r="F61" s="345">
        <v>55</v>
      </c>
      <c r="G61" s="345">
        <v>55</v>
      </c>
      <c r="H61" s="346">
        <v>55</v>
      </c>
    </row>
    <row r="62" spans="2:8" ht="45.75" customHeight="1" thickBot="1" x14ac:dyDescent="0.2">
      <c r="B62" s="122"/>
      <c r="C62" s="1192" t="s">
        <v>567</v>
      </c>
      <c r="D62" s="1193"/>
      <c r="E62" s="1194"/>
      <c r="F62" s="347">
        <v>41</v>
      </c>
      <c r="G62" s="347">
        <v>41</v>
      </c>
      <c r="H62" s="348">
        <v>41</v>
      </c>
    </row>
    <row r="63" spans="2:8" ht="52.5" customHeight="1" thickBot="1" x14ac:dyDescent="0.2">
      <c r="B63" s="123"/>
      <c r="C63" s="1195" t="s">
        <v>49</v>
      </c>
      <c r="D63" s="1195"/>
      <c r="E63" s="1196"/>
      <c r="F63" s="349">
        <v>1539</v>
      </c>
      <c r="G63" s="349">
        <v>1518</v>
      </c>
      <c r="H63" s="350">
        <v>1515</v>
      </c>
    </row>
    <row r="64" spans="2:8" x14ac:dyDescent="0.15"/>
  </sheetData>
  <sheetProtection algorithmName="SHA-512" hashValue="XF56BjNrSzyw8OlidRwRrh7T8ceR+028SX2fmLbAJSHSiGRrXedHC5/wrj9LHsS9VRrQzmIyir5eFBfYdZKB7g==" saltValue="kOYYj23xAC1lQwTWWFHMB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zoomScaleNormal="100" zoomScaleSheetLayoutView="55" workbookViewId="0"/>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1203"/>
      <c r="B1" s="1204"/>
      <c r="DD1" s="243"/>
      <c r="DE1" s="243"/>
    </row>
    <row r="2" spans="1:109" ht="25.5" customHeight="1" x14ac:dyDescent="0.15">
      <c r="A2" s="1205"/>
      <c r="C2" s="1205"/>
      <c r="O2" s="1205"/>
      <c r="P2" s="1205"/>
      <c r="Q2" s="1205"/>
      <c r="R2" s="1205"/>
      <c r="S2" s="1205"/>
      <c r="T2" s="1205"/>
      <c r="U2" s="1205"/>
      <c r="V2" s="1205"/>
      <c r="W2" s="1205"/>
      <c r="X2" s="1205"/>
      <c r="Y2" s="1205"/>
      <c r="Z2" s="1205"/>
      <c r="AA2" s="1205"/>
      <c r="AB2" s="1205"/>
      <c r="AC2" s="1205"/>
      <c r="AD2" s="1205"/>
      <c r="AE2" s="1205"/>
      <c r="AF2" s="1205"/>
      <c r="AG2" s="1205"/>
      <c r="AH2" s="1205"/>
      <c r="AI2" s="1205"/>
      <c r="AU2" s="1205"/>
      <c r="BG2" s="1205"/>
      <c r="BS2" s="1205"/>
      <c r="CE2" s="1205"/>
      <c r="CQ2" s="1205"/>
      <c r="DD2" s="243"/>
      <c r="DE2" s="243"/>
    </row>
    <row r="3" spans="1:109" ht="25.5" customHeight="1" x14ac:dyDescent="0.15">
      <c r="A3" s="1205"/>
      <c r="C3" s="1205"/>
      <c r="O3" s="1205"/>
      <c r="P3" s="1205"/>
      <c r="Q3" s="1205"/>
      <c r="R3" s="1205"/>
      <c r="S3" s="1205"/>
      <c r="T3" s="1205"/>
      <c r="U3" s="1205"/>
      <c r="V3" s="1205"/>
      <c r="W3" s="1205"/>
      <c r="X3" s="1205"/>
      <c r="Y3" s="1205"/>
      <c r="Z3" s="1205"/>
      <c r="AA3" s="1205"/>
      <c r="AB3" s="1205"/>
      <c r="AC3" s="1205"/>
      <c r="AD3" s="1205"/>
      <c r="AE3" s="1205"/>
      <c r="AF3" s="1205"/>
      <c r="AG3" s="1205"/>
      <c r="AH3" s="1205"/>
      <c r="AI3" s="1205"/>
      <c r="AU3" s="1205"/>
      <c r="BG3" s="1205"/>
      <c r="BS3" s="1205"/>
      <c r="CE3" s="1205"/>
      <c r="CQ3" s="1205"/>
      <c r="DD3" s="243"/>
      <c r="DE3" s="243"/>
    </row>
    <row r="4" spans="1:109" s="241" customFormat="1" x14ac:dyDescent="0.15">
      <c r="A4" s="1205"/>
      <c r="B4" s="1205"/>
      <c r="C4" s="1205"/>
      <c r="D4" s="1205"/>
      <c r="E4" s="1205"/>
      <c r="F4" s="1205"/>
      <c r="G4" s="1205"/>
      <c r="H4" s="1205"/>
      <c r="I4" s="1205"/>
      <c r="J4" s="1205"/>
      <c r="K4" s="1205"/>
      <c r="L4" s="1205"/>
      <c r="M4" s="1205"/>
      <c r="N4" s="1205"/>
      <c r="O4" s="1205"/>
      <c r="P4" s="1205"/>
      <c r="Q4" s="1205"/>
      <c r="R4" s="1205"/>
      <c r="S4" s="1205"/>
      <c r="T4" s="1205"/>
      <c r="U4" s="1205"/>
      <c r="V4" s="1205"/>
      <c r="W4" s="1205"/>
      <c r="X4" s="1205"/>
      <c r="Y4" s="1205"/>
      <c r="Z4" s="1205"/>
      <c r="AA4" s="1205"/>
      <c r="AB4" s="1205"/>
      <c r="AC4" s="1205"/>
      <c r="AD4" s="1205"/>
      <c r="AE4" s="1205"/>
      <c r="AF4" s="1205"/>
      <c r="AG4" s="1205"/>
      <c r="AH4" s="1205"/>
      <c r="AI4" s="1205"/>
      <c r="AJ4" s="1205"/>
      <c r="AK4" s="1205"/>
      <c r="AL4" s="1205"/>
      <c r="AM4" s="1205"/>
      <c r="AN4" s="1205"/>
      <c r="AO4" s="1205"/>
      <c r="AP4" s="1205"/>
      <c r="AQ4" s="1205"/>
      <c r="AR4" s="1205"/>
      <c r="AS4" s="1205"/>
      <c r="AT4" s="1205"/>
      <c r="AU4" s="1205"/>
      <c r="AV4" s="1205"/>
      <c r="AW4" s="1205"/>
      <c r="AX4" s="1205"/>
      <c r="AY4" s="1205"/>
      <c r="AZ4" s="1205"/>
      <c r="BA4" s="1205"/>
      <c r="BB4" s="1205"/>
      <c r="BC4" s="1205"/>
      <c r="BD4" s="1205"/>
      <c r="BE4" s="1205"/>
      <c r="BF4" s="1205"/>
      <c r="BG4" s="1205"/>
      <c r="BH4" s="1205"/>
      <c r="BI4" s="1205"/>
      <c r="BJ4" s="1205"/>
      <c r="BK4" s="1205"/>
      <c r="BL4" s="1205"/>
      <c r="BM4" s="1205"/>
      <c r="BN4" s="1205"/>
      <c r="BO4" s="1205"/>
      <c r="BP4" s="1205"/>
      <c r="BQ4" s="1205"/>
      <c r="BR4" s="1205"/>
      <c r="BS4" s="1205"/>
      <c r="BT4" s="1205"/>
      <c r="BU4" s="1205"/>
      <c r="BV4" s="1205"/>
      <c r="BW4" s="1205"/>
      <c r="BX4" s="1205"/>
      <c r="BY4" s="1205"/>
      <c r="BZ4" s="1205"/>
      <c r="CA4" s="1205"/>
      <c r="CB4" s="1205"/>
      <c r="CC4" s="1205"/>
      <c r="CD4" s="1205"/>
      <c r="CE4" s="1205"/>
      <c r="CF4" s="1205"/>
      <c r="CG4" s="1205"/>
      <c r="CH4" s="1205"/>
      <c r="CI4" s="1205"/>
      <c r="CJ4" s="1205"/>
      <c r="CK4" s="1205"/>
      <c r="CL4" s="1205"/>
      <c r="CM4" s="1205"/>
      <c r="CN4" s="1205"/>
      <c r="CO4" s="1205"/>
      <c r="CP4" s="1205"/>
      <c r="CQ4" s="1205"/>
      <c r="CR4" s="1205"/>
      <c r="CS4" s="1205"/>
      <c r="CT4" s="1205"/>
      <c r="CU4" s="1205"/>
      <c r="CV4" s="1205"/>
      <c r="CW4" s="1205"/>
      <c r="CX4" s="1205"/>
      <c r="CY4" s="1205"/>
      <c r="CZ4" s="1205"/>
      <c r="DA4" s="1205"/>
      <c r="DB4" s="1205"/>
      <c r="DC4" s="1205"/>
      <c r="DD4" s="1205"/>
      <c r="DE4" s="1205"/>
    </row>
    <row r="5" spans="1:109" s="241" customFormat="1" x14ac:dyDescent="0.15">
      <c r="A5" s="1205"/>
      <c r="B5" s="1205"/>
      <c r="C5" s="1205"/>
      <c r="D5" s="1205"/>
      <c r="E5" s="1205"/>
      <c r="F5" s="1205"/>
      <c r="G5" s="1205"/>
      <c r="H5" s="1205"/>
      <c r="I5" s="1205"/>
      <c r="J5" s="1205"/>
      <c r="K5" s="1205"/>
      <c r="L5" s="1205"/>
      <c r="M5" s="1205"/>
      <c r="N5" s="1205"/>
      <c r="O5" s="1205"/>
      <c r="P5" s="1205"/>
      <c r="Q5" s="1205"/>
      <c r="R5" s="1205"/>
      <c r="S5" s="1205"/>
      <c r="T5" s="1205"/>
      <c r="U5" s="1205"/>
      <c r="V5" s="1205"/>
      <c r="W5" s="1205"/>
      <c r="X5" s="1205"/>
      <c r="Y5" s="1205"/>
      <c r="Z5" s="1205"/>
      <c r="AA5" s="1205"/>
      <c r="AB5" s="1205"/>
      <c r="AC5" s="1205"/>
      <c r="AD5" s="1205"/>
      <c r="AE5" s="1205"/>
      <c r="AF5" s="1205"/>
      <c r="AG5" s="1205"/>
      <c r="AH5" s="1205"/>
      <c r="AI5" s="1205"/>
      <c r="AJ5" s="1205"/>
      <c r="AK5" s="1205"/>
      <c r="AL5" s="1205"/>
      <c r="AM5" s="1205"/>
      <c r="AN5" s="1205"/>
      <c r="AO5" s="1205"/>
      <c r="AP5" s="1205"/>
      <c r="AQ5" s="1205"/>
      <c r="AR5" s="1205"/>
      <c r="AS5" s="1205"/>
      <c r="AT5" s="1205"/>
      <c r="AU5" s="1205"/>
      <c r="AV5" s="1205"/>
      <c r="AW5" s="1205"/>
      <c r="AX5" s="1205"/>
      <c r="AY5" s="1205"/>
      <c r="AZ5" s="1205"/>
      <c r="BA5" s="1205"/>
      <c r="BB5" s="1205"/>
      <c r="BC5" s="1205"/>
      <c r="BD5" s="1205"/>
      <c r="BE5" s="1205"/>
      <c r="BF5" s="1205"/>
      <c r="BG5" s="1205"/>
      <c r="BH5" s="1205"/>
      <c r="BI5" s="1205"/>
      <c r="BJ5" s="1205"/>
      <c r="BK5" s="1205"/>
      <c r="BL5" s="1205"/>
      <c r="BM5" s="1205"/>
      <c r="BN5" s="1205"/>
      <c r="BO5" s="1205"/>
      <c r="BP5" s="1205"/>
      <c r="BQ5" s="1205"/>
      <c r="BR5" s="1205"/>
      <c r="BS5" s="1205"/>
      <c r="BT5" s="1205"/>
      <c r="BU5" s="1205"/>
      <c r="BV5" s="1205"/>
      <c r="BW5" s="1205"/>
      <c r="BX5" s="1205"/>
      <c r="BY5" s="1205"/>
      <c r="BZ5" s="1205"/>
      <c r="CA5" s="1205"/>
      <c r="CB5" s="1205"/>
      <c r="CC5" s="1205"/>
      <c r="CD5" s="1205"/>
      <c r="CE5" s="1205"/>
      <c r="CF5" s="1205"/>
      <c r="CG5" s="1205"/>
      <c r="CH5" s="1205"/>
      <c r="CI5" s="1205"/>
      <c r="CJ5" s="1205"/>
      <c r="CK5" s="1205"/>
      <c r="CL5" s="1205"/>
      <c r="CM5" s="1205"/>
      <c r="CN5" s="1205"/>
      <c r="CO5" s="1205"/>
      <c r="CP5" s="1205"/>
      <c r="CQ5" s="1205"/>
      <c r="CR5" s="1205"/>
      <c r="CS5" s="1205"/>
      <c r="CT5" s="1205"/>
      <c r="CU5" s="1205"/>
      <c r="CV5" s="1205"/>
      <c r="CW5" s="1205"/>
      <c r="CX5" s="1205"/>
      <c r="CY5" s="1205"/>
      <c r="CZ5" s="1205"/>
      <c r="DA5" s="1205"/>
      <c r="DB5" s="1205"/>
      <c r="DC5" s="1205"/>
      <c r="DD5" s="1205"/>
      <c r="DE5" s="1205"/>
    </row>
    <row r="6" spans="1:109" s="241" customFormat="1" x14ac:dyDescent="0.15">
      <c r="A6" s="1205"/>
      <c r="B6" s="1205"/>
      <c r="C6" s="1205"/>
      <c r="D6" s="1205"/>
      <c r="E6" s="1205"/>
      <c r="F6" s="1205"/>
      <c r="G6" s="1205"/>
      <c r="H6" s="1205"/>
      <c r="I6" s="1205"/>
      <c r="J6" s="1205"/>
      <c r="K6" s="1205"/>
      <c r="L6" s="1205"/>
      <c r="M6" s="1205"/>
      <c r="N6" s="1205"/>
      <c r="O6" s="1205"/>
      <c r="P6" s="1205"/>
      <c r="Q6" s="1205"/>
      <c r="R6" s="1205"/>
      <c r="S6" s="1205"/>
      <c r="T6" s="1205"/>
      <c r="U6" s="1205"/>
      <c r="V6" s="1205"/>
      <c r="W6" s="1205"/>
      <c r="X6" s="1205"/>
      <c r="Y6" s="1205"/>
      <c r="Z6" s="1205"/>
      <c r="AA6" s="1205"/>
      <c r="AB6" s="1205"/>
      <c r="AC6" s="1205"/>
      <c r="AD6" s="1205"/>
      <c r="AE6" s="1205"/>
      <c r="AF6" s="1205"/>
      <c r="AG6" s="1205"/>
      <c r="AH6" s="1205"/>
      <c r="AI6" s="1205"/>
      <c r="AJ6" s="1205"/>
      <c r="AK6" s="1205"/>
      <c r="AL6" s="1205"/>
      <c r="AM6" s="1205"/>
      <c r="AN6" s="1205"/>
      <c r="AO6" s="1205"/>
      <c r="AP6" s="1205"/>
      <c r="AQ6" s="1205"/>
      <c r="AR6" s="1205"/>
      <c r="AS6" s="1205"/>
      <c r="AT6" s="1205"/>
      <c r="AU6" s="1205"/>
      <c r="AV6" s="1205"/>
      <c r="AW6" s="1205"/>
      <c r="AX6" s="1205"/>
      <c r="AY6" s="1205"/>
      <c r="AZ6" s="1205"/>
      <c r="BA6" s="1205"/>
      <c r="BB6" s="1205"/>
      <c r="BC6" s="1205"/>
      <c r="BD6" s="1205"/>
      <c r="BE6" s="1205"/>
      <c r="BF6" s="1205"/>
      <c r="BG6" s="1205"/>
      <c r="BH6" s="1205"/>
      <c r="BI6" s="1205"/>
      <c r="BJ6" s="1205"/>
      <c r="BK6" s="1205"/>
      <c r="BL6" s="1205"/>
      <c r="BM6" s="1205"/>
      <c r="BN6" s="1205"/>
      <c r="BO6" s="1205"/>
      <c r="BP6" s="1205"/>
      <c r="BQ6" s="1205"/>
      <c r="BR6" s="1205"/>
      <c r="BS6" s="1205"/>
      <c r="BT6" s="1205"/>
      <c r="BU6" s="1205"/>
      <c r="BV6" s="1205"/>
      <c r="BW6" s="1205"/>
      <c r="BX6" s="1205"/>
      <c r="BY6" s="1205"/>
      <c r="BZ6" s="1205"/>
      <c r="CA6" s="1205"/>
      <c r="CB6" s="1205"/>
      <c r="CC6" s="1205"/>
      <c r="CD6" s="1205"/>
      <c r="CE6" s="1205"/>
      <c r="CF6" s="1205"/>
      <c r="CG6" s="1205"/>
      <c r="CH6" s="1205"/>
      <c r="CI6" s="1205"/>
      <c r="CJ6" s="1205"/>
      <c r="CK6" s="1205"/>
      <c r="CL6" s="1205"/>
      <c r="CM6" s="1205"/>
      <c r="CN6" s="1205"/>
      <c r="CO6" s="1205"/>
      <c r="CP6" s="1205"/>
      <c r="CQ6" s="1205"/>
      <c r="CR6" s="1205"/>
      <c r="CS6" s="1205"/>
      <c r="CT6" s="1205"/>
      <c r="CU6" s="1205"/>
      <c r="CV6" s="1205"/>
      <c r="CW6" s="1205"/>
      <c r="CX6" s="1205"/>
      <c r="CY6" s="1205"/>
      <c r="CZ6" s="1205"/>
      <c r="DA6" s="1205"/>
      <c r="DB6" s="1205"/>
      <c r="DC6" s="1205"/>
      <c r="DD6" s="1205"/>
      <c r="DE6" s="1205"/>
    </row>
    <row r="7" spans="1:109" s="241" customFormat="1" x14ac:dyDescent="0.15">
      <c r="A7" s="1205"/>
      <c r="B7" s="1205"/>
      <c r="C7" s="1205"/>
      <c r="D7" s="1205"/>
      <c r="E7" s="1205"/>
      <c r="F7" s="1205"/>
      <c r="G7" s="1205"/>
      <c r="H7" s="1205"/>
      <c r="I7" s="1205"/>
      <c r="J7" s="1205"/>
      <c r="K7" s="1205"/>
      <c r="L7" s="1205"/>
      <c r="M7" s="1205"/>
      <c r="N7" s="1205"/>
      <c r="O7" s="1205"/>
      <c r="P7" s="1205"/>
      <c r="Q7" s="1205"/>
      <c r="R7" s="1205"/>
      <c r="S7" s="1205"/>
      <c r="T7" s="1205"/>
      <c r="U7" s="1205"/>
      <c r="V7" s="1205"/>
      <c r="W7" s="1205"/>
      <c r="X7" s="1205"/>
      <c r="Y7" s="1205"/>
      <c r="Z7" s="1205"/>
      <c r="AA7" s="1205"/>
      <c r="AB7" s="1205"/>
      <c r="AC7" s="1205"/>
      <c r="AD7" s="1205"/>
      <c r="AE7" s="1205"/>
      <c r="AF7" s="1205"/>
      <c r="AG7" s="1205"/>
      <c r="AH7" s="1205"/>
      <c r="AI7" s="1205"/>
      <c r="AJ7" s="1205"/>
      <c r="AK7" s="1205"/>
      <c r="AL7" s="1205"/>
      <c r="AM7" s="1205"/>
      <c r="AN7" s="1205"/>
      <c r="AO7" s="1205"/>
      <c r="AP7" s="1205"/>
      <c r="AQ7" s="1205"/>
      <c r="AR7" s="1205"/>
      <c r="AS7" s="1205"/>
      <c r="AT7" s="1205"/>
      <c r="AU7" s="1205"/>
      <c r="AV7" s="1205"/>
      <c r="AW7" s="1205"/>
      <c r="AX7" s="1205"/>
      <c r="AY7" s="1205"/>
      <c r="AZ7" s="1205"/>
      <c r="BA7" s="1205"/>
      <c r="BB7" s="1205"/>
      <c r="BC7" s="1205"/>
      <c r="BD7" s="1205"/>
      <c r="BE7" s="1205"/>
      <c r="BF7" s="1205"/>
      <c r="BG7" s="1205"/>
      <c r="BH7" s="1205"/>
      <c r="BI7" s="1205"/>
      <c r="BJ7" s="1205"/>
      <c r="BK7" s="1205"/>
      <c r="BL7" s="1205"/>
      <c r="BM7" s="1205"/>
      <c r="BN7" s="1205"/>
      <c r="BO7" s="1205"/>
      <c r="BP7" s="1205"/>
      <c r="BQ7" s="1205"/>
      <c r="BR7" s="1205"/>
      <c r="BS7" s="1205"/>
      <c r="BT7" s="1205"/>
      <c r="BU7" s="1205"/>
      <c r="BV7" s="1205"/>
      <c r="BW7" s="1205"/>
      <c r="BX7" s="1205"/>
      <c r="BY7" s="1205"/>
      <c r="BZ7" s="1205"/>
      <c r="CA7" s="1205"/>
      <c r="CB7" s="1205"/>
      <c r="CC7" s="1205"/>
      <c r="CD7" s="1205"/>
      <c r="CE7" s="1205"/>
      <c r="CF7" s="1205"/>
      <c r="CG7" s="1205"/>
      <c r="CH7" s="1205"/>
      <c r="CI7" s="1205"/>
      <c r="CJ7" s="1205"/>
      <c r="CK7" s="1205"/>
      <c r="CL7" s="1205"/>
      <c r="CM7" s="1205"/>
      <c r="CN7" s="1205"/>
      <c r="CO7" s="1205"/>
      <c r="CP7" s="1205"/>
      <c r="CQ7" s="1205"/>
      <c r="CR7" s="1205"/>
      <c r="CS7" s="1205"/>
      <c r="CT7" s="1205"/>
      <c r="CU7" s="1205"/>
      <c r="CV7" s="1205"/>
      <c r="CW7" s="1205"/>
      <c r="CX7" s="1205"/>
      <c r="CY7" s="1205"/>
      <c r="CZ7" s="1205"/>
      <c r="DA7" s="1205"/>
      <c r="DB7" s="1205"/>
      <c r="DC7" s="1205"/>
      <c r="DD7" s="1205"/>
      <c r="DE7" s="1205"/>
    </row>
    <row r="8" spans="1:109" s="241" customFormat="1" x14ac:dyDescent="0.15">
      <c r="A8" s="1205"/>
      <c r="B8" s="1205"/>
      <c r="C8" s="1205"/>
      <c r="D8" s="1205"/>
      <c r="E8" s="1205"/>
      <c r="F8" s="1205"/>
      <c r="G8" s="1205"/>
      <c r="H8" s="1205"/>
      <c r="I8" s="1205"/>
      <c r="J8" s="1205"/>
      <c r="K8" s="1205"/>
      <c r="L8" s="1205"/>
      <c r="M8" s="1205"/>
      <c r="N8" s="1205"/>
      <c r="O8" s="1205"/>
      <c r="P8" s="1205"/>
      <c r="Q8" s="1205"/>
      <c r="R8" s="1205"/>
      <c r="S8" s="1205"/>
      <c r="T8" s="1205"/>
      <c r="U8" s="1205"/>
      <c r="V8" s="1205"/>
      <c r="W8" s="1205"/>
      <c r="X8" s="1205"/>
      <c r="Y8" s="1205"/>
      <c r="Z8" s="1205"/>
      <c r="AA8" s="1205"/>
      <c r="AB8" s="1205"/>
      <c r="AC8" s="1205"/>
      <c r="AD8" s="1205"/>
      <c r="AE8" s="1205"/>
      <c r="AF8" s="1205"/>
      <c r="AG8" s="1205"/>
      <c r="AH8" s="1205"/>
      <c r="AI8" s="1205"/>
      <c r="AJ8" s="1205"/>
      <c r="AK8" s="1205"/>
      <c r="AL8" s="1205"/>
      <c r="AM8" s="1205"/>
      <c r="AN8" s="1205"/>
      <c r="AO8" s="1205"/>
      <c r="AP8" s="1205"/>
      <c r="AQ8" s="1205"/>
      <c r="AR8" s="1205"/>
      <c r="AS8" s="1205"/>
      <c r="AT8" s="1205"/>
      <c r="AU8" s="1205"/>
      <c r="AV8" s="1205"/>
      <c r="AW8" s="1205"/>
      <c r="AX8" s="1205"/>
      <c r="AY8" s="1205"/>
      <c r="AZ8" s="1205"/>
      <c r="BA8" s="1205"/>
      <c r="BB8" s="1205"/>
      <c r="BC8" s="1205"/>
      <c r="BD8" s="1205"/>
      <c r="BE8" s="1205"/>
      <c r="BF8" s="1205"/>
      <c r="BG8" s="1205"/>
      <c r="BH8" s="1205"/>
      <c r="BI8" s="1205"/>
      <c r="BJ8" s="1205"/>
      <c r="BK8" s="1205"/>
      <c r="BL8" s="1205"/>
      <c r="BM8" s="1205"/>
      <c r="BN8" s="1205"/>
      <c r="BO8" s="1205"/>
      <c r="BP8" s="1205"/>
      <c r="BQ8" s="1205"/>
      <c r="BR8" s="1205"/>
      <c r="BS8" s="1205"/>
      <c r="BT8" s="1205"/>
      <c r="BU8" s="1205"/>
      <c r="BV8" s="1205"/>
      <c r="BW8" s="1205"/>
      <c r="BX8" s="1205"/>
      <c r="BY8" s="1205"/>
      <c r="BZ8" s="1205"/>
      <c r="CA8" s="1205"/>
      <c r="CB8" s="1205"/>
      <c r="CC8" s="1205"/>
      <c r="CD8" s="1205"/>
      <c r="CE8" s="1205"/>
      <c r="CF8" s="1205"/>
      <c r="CG8" s="1205"/>
      <c r="CH8" s="1205"/>
      <c r="CI8" s="1205"/>
      <c r="CJ8" s="1205"/>
      <c r="CK8" s="1205"/>
      <c r="CL8" s="1205"/>
      <c r="CM8" s="1205"/>
      <c r="CN8" s="1205"/>
      <c r="CO8" s="1205"/>
      <c r="CP8" s="1205"/>
      <c r="CQ8" s="1205"/>
      <c r="CR8" s="1205"/>
      <c r="CS8" s="1205"/>
      <c r="CT8" s="1205"/>
      <c r="CU8" s="1205"/>
      <c r="CV8" s="1205"/>
      <c r="CW8" s="1205"/>
      <c r="CX8" s="1205"/>
      <c r="CY8" s="1205"/>
      <c r="CZ8" s="1205"/>
      <c r="DA8" s="1205"/>
      <c r="DB8" s="1205"/>
      <c r="DC8" s="1205"/>
      <c r="DD8" s="1205"/>
      <c r="DE8" s="1205"/>
    </row>
    <row r="9" spans="1:109" s="241" customFormat="1" x14ac:dyDescent="0.15">
      <c r="A9" s="1205"/>
      <c r="B9" s="1205"/>
      <c r="C9" s="1205"/>
      <c r="D9" s="1205"/>
      <c r="E9" s="1205"/>
      <c r="F9" s="1205"/>
      <c r="G9" s="1205"/>
      <c r="H9" s="1205"/>
      <c r="I9" s="1205"/>
      <c r="J9" s="1205"/>
      <c r="K9" s="1205"/>
      <c r="L9" s="1205"/>
      <c r="M9" s="1205"/>
      <c r="N9" s="1205"/>
      <c r="O9" s="1205"/>
      <c r="P9" s="1205"/>
      <c r="Q9" s="1205"/>
      <c r="R9" s="1205"/>
      <c r="S9" s="1205"/>
      <c r="T9" s="1205"/>
      <c r="U9" s="1205"/>
      <c r="V9" s="1205"/>
      <c r="W9" s="1205"/>
      <c r="X9" s="1205"/>
      <c r="Y9" s="1205"/>
      <c r="Z9" s="1205"/>
      <c r="AA9" s="1205"/>
      <c r="AB9" s="1205"/>
      <c r="AC9" s="1205"/>
      <c r="AD9" s="1205"/>
      <c r="AE9" s="1205"/>
      <c r="AF9" s="1205"/>
      <c r="AG9" s="1205"/>
      <c r="AH9" s="1205"/>
      <c r="AI9" s="1205"/>
      <c r="AJ9" s="1205"/>
      <c r="AK9" s="1205"/>
      <c r="AL9" s="1205"/>
      <c r="AM9" s="1205"/>
      <c r="AN9" s="1205"/>
      <c r="AO9" s="1205"/>
      <c r="AP9" s="1205"/>
      <c r="AQ9" s="1205"/>
      <c r="AR9" s="1205"/>
      <c r="AS9" s="1205"/>
      <c r="AT9" s="1205"/>
      <c r="AU9" s="1205"/>
      <c r="AV9" s="1205"/>
      <c r="AW9" s="1205"/>
      <c r="AX9" s="1205"/>
      <c r="AY9" s="1205"/>
      <c r="AZ9" s="1205"/>
      <c r="BA9" s="1205"/>
      <c r="BB9" s="1205"/>
      <c r="BC9" s="1205"/>
      <c r="BD9" s="1205"/>
      <c r="BE9" s="1205"/>
      <c r="BF9" s="1205"/>
      <c r="BG9" s="1205"/>
      <c r="BH9" s="1205"/>
      <c r="BI9" s="1205"/>
      <c r="BJ9" s="1205"/>
      <c r="BK9" s="1205"/>
      <c r="BL9" s="1205"/>
      <c r="BM9" s="1205"/>
      <c r="BN9" s="1205"/>
      <c r="BO9" s="1205"/>
      <c r="BP9" s="1205"/>
      <c r="BQ9" s="1205"/>
      <c r="BR9" s="1205"/>
      <c r="BS9" s="1205"/>
      <c r="BT9" s="1205"/>
      <c r="BU9" s="1205"/>
      <c r="BV9" s="1205"/>
      <c r="BW9" s="1205"/>
      <c r="BX9" s="1205"/>
      <c r="BY9" s="1205"/>
      <c r="BZ9" s="1205"/>
      <c r="CA9" s="1205"/>
      <c r="CB9" s="1205"/>
      <c r="CC9" s="1205"/>
      <c r="CD9" s="1205"/>
      <c r="CE9" s="1205"/>
      <c r="CF9" s="1205"/>
      <c r="CG9" s="1205"/>
      <c r="CH9" s="1205"/>
      <c r="CI9" s="1205"/>
      <c r="CJ9" s="1205"/>
      <c r="CK9" s="1205"/>
      <c r="CL9" s="1205"/>
      <c r="CM9" s="1205"/>
      <c r="CN9" s="1205"/>
      <c r="CO9" s="1205"/>
      <c r="CP9" s="1205"/>
      <c r="CQ9" s="1205"/>
      <c r="CR9" s="1205"/>
      <c r="CS9" s="1205"/>
      <c r="CT9" s="1205"/>
      <c r="CU9" s="1205"/>
      <c r="CV9" s="1205"/>
      <c r="CW9" s="1205"/>
      <c r="CX9" s="1205"/>
      <c r="CY9" s="1205"/>
      <c r="CZ9" s="1205"/>
      <c r="DA9" s="1205"/>
      <c r="DB9" s="1205"/>
      <c r="DC9" s="1205"/>
      <c r="DD9" s="1205"/>
      <c r="DE9" s="1205"/>
    </row>
    <row r="10" spans="1:109" s="241" customFormat="1" x14ac:dyDescent="0.15">
      <c r="A10" s="1205"/>
      <c r="B10" s="1205"/>
      <c r="C10" s="1205"/>
      <c r="D10" s="1205"/>
      <c r="E10" s="1205"/>
      <c r="F10" s="1205"/>
      <c r="G10" s="1205"/>
      <c r="H10" s="1205"/>
      <c r="I10" s="1205"/>
      <c r="J10" s="1205"/>
      <c r="K10" s="1205"/>
      <c r="L10" s="1205"/>
      <c r="M10" s="1205"/>
      <c r="N10" s="1205"/>
      <c r="O10" s="1205"/>
      <c r="P10" s="1205"/>
      <c r="Q10" s="1205"/>
      <c r="R10" s="1205"/>
      <c r="S10" s="1205"/>
      <c r="T10" s="1205"/>
      <c r="U10" s="1205"/>
      <c r="V10" s="1205"/>
      <c r="W10" s="1205"/>
      <c r="X10" s="1205"/>
      <c r="Y10" s="1205"/>
      <c r="Z10" s="1205"/>
      <c r="AA10" s="1205"/>
      <c r="AB10" s="1205"/>
      <c r="AC10" s="1205"/>
      <c r="AD10" s="1205"/>
      <c r="AE10" s="1205"/>
      <c r="AF10" s="1205"/>
      <c r="AG10" s="1205"/>
      <c r="AH10" s="1205"/>
      <c r="AI10" s="1205"/>
      <c r="AJ10" s="1205"/>
      <c r="AK10" s="1205"/>
      <c r="AL10" s="1205"/>
      <c r="AM10" s="1205"/>
      <c r="AN10" s="1205"/>
      <c r="AO10" s="1205"/>
      <c r="AP10" s="1205"/>
      <c r="AQ10" s="1205"/>
      <c r="AR10" s="1205"/>
      <c r="AS10" s="1205"/>
      <c r="AT10" s="1205"/>
      <c r="AU10" s="1205"/>
      <c r="AV10" s="1205"/>
      <c r="AW10" s="1205"/>
      <c r="AX10" s="1205"/>
      <c r="AY10" s="1205"/>
      <c r="AZ10" s="1205"/>
      <c r="BA10" s="1205"/>
      <c r="BB10" s="1205"/>
      <c r="BC10" s="1205"/>
      <c r="BD10" s="1205"/>
      <c r="BE10" s="1205"/>
      <c r="BF10" s="1205"/>
      <c r="BG10" s="1205"/>
      <c r="BH10" s="1205"/>
      <c r="BI10" s="1205"/>
      <c r="BJ10" s="1205"/>
      <c r="BK10" s="1205"/>
      <c r="BL10" s="1205"/>
      <c r="BM10" s="1205"/>
      <c r="BN10" s="1205"/>
      <c r="BO10" s="1205"/>
      <c r="BP10" s="1205"/>
      <c r="BQ10" s="1205"/>
      <c r="BR10" s="1205"/>
      <c r="BS10" s="1205"/>
      <c r="BT10" s="1205"/>
      <c r="BU10" s="1205"/>
      <c r="BV10" s="1205"/>
      <c r="BW10" s="1205"/>
      <c r="BX10" s="1205"/>
      <c r="BY10" s="1205"/>
      <c r="BZ10" s="1205"/>
      <c r="CA10" s="1205"/>
      <c r="CB10" s="1205"/>
      <c r="CC10" s="1205"/>
      <c r="CD10" s="1205"/>
      <c r="CE10" s="1205"/>
      <c r="CF10" s="1205"/>
      <c r="CG10" s="1205"/>
      <c r="CH10" s="1205"/>
      <c r="CI10" s="1205"/>
      <c r="CJ10" s="1205"/>
      <c r="CK10" s="1205"/>
      <c r="CL10" s="1205"/>
      <c r="CM10" s="1205"/>
      <c r="CN10" s="1205"/>
      <c r="CO10" s="1205"/>
      <c r="CP10" s="1205"/>
      <c r="CQ10" s="1205"/>
      <c r="CR10" s="1205"/>
      <c r="CS10" s="1205"/>
      <c r="CT10" s="1205"/>
      <c r="CU10" s="1205"/>
      <c r="CV10" s="1205"/>
      <c r="CW10" s="1205"/>
      <c r="CX10" s="1205"/>
      <c r="CY10" s="1205"/>
      <c r="CZ10" s="1205"/>
      <c r="DA10" s="1205"/>
      <c r="DB10" s="1205"/>
      <c r="DC10" s="1205"/>
      <c r="DD10" s="1205"/>
      <c r="DE10" s="1205"/>
    </row>
    <row r="11" spans="1:109" s="241" customFormat="1" x14ac:dyDescent="0.15">
      <c r="A11" s="1205"/>
      <c r="B11" s="1205"/>
      <c r="C11" s="1205"/>
      <c r="D11" s="1205"/>
      <c r="E11" s="1205"/>
      <c r="F11" s="1205"/>
      <c r="G11" s="1205"/>
      <c r="H11" s="1205"/>
      <c r="I11" s="1205"/>
      <c r="J11" s="1205"/>
      <c r="K11" s="1205"/>
      <c r="L11" s="1205"/>
      <c r="M11" s="1205"/>
      <c r="N11" s="1205"/>
      <c r="O11" s="1205"/>
      <c r="P11" s="1205"/>
      <c r="Q11" s="1205"/>
      <c r="R11" s="1205"/>
      <c r="S11" s="1205"/>
      <c r="T11" s="1205"/>
      <c r="U11" s="1205"/>
      <c r="V11" s="1205"/>
      <c r="W11" s="1205"/>
      <c r="X11" s="1205"/>
      <c r="Y11" s="1205"/>
      <c r="Z11" s="1205"/>
      <c r="AA11" s="1205"/>
      <c r="AB11" s="1205"/>
      <c r="AC11" s="1205"/>
      <c r="AD11" s="1205"/>
      <c r="AE11" s="1205"/>
      <c r="AF11" s="1205"/>
      <c r="AG11" s="1205"/>
      <c r="AH11" s="1205"/>
      <c r="AI11" s="1205"/>
      <c r="AJ11" s="1205"/>
      <c r="AK11" s="1205"/>
      <c r="AL11" s="1205"/>
      <c r="AM11" s="1205"/>
      <c r="AN11" s="1205"/>
      <c r="AO11" s="1205"/>
      <c r="AP11" s="1205"/>
      <c r="AQ11" s="1205"/>
      <c r="AR11" s="1205"/>
      <c r="AS11" s="1205"/>
      <c r="AT11" s="1205"/>
      <c r="AU11" s="1205"/>
      <c r="AV11" s="1205"/>
      <c r="AW11" s="1205"/>
      <c r="AX11" s="1205"/>
      <c r="AY11" s="1205"/>
      <c r="AZ11" s="1205"/>
      <c r="BA11" s="1205"/>
      <c r="BB11" s="1205"/>
      <c r="BC11" s="1205"/>
      <c r="BD11" s="1205"/>
      <c r="BE11" s="1205"/>
      <c r="BF11" s="1205"/>
      <c r="BG11" s="1205"/>
      <c r="BH11" s="1205"/>
      <c r="BI11" s="1205"/>
      <c r="BJ11" s="1205"/>
      <c r="BK11" s="1205"/>
      <c r="BL11" s="1205"/>
      <c r="BM11" s="1205"/>
      <c r="BN11" s="1205"/>
      <c r="BO11" s="1205"/>
      <c r="BP11" s="1205"/>
      <c r="BQ11" s="1205"/>
      <c r="BR11" s="1205"/>
      <c r="BS11" s="1205"/>
      <c r="BT11" s="1205"/>
      <c r="BU11" s="1205"/>
      <c r="BV11" s="1205"/>
      <c r="BW11" s="1205"/>
      <c r="BX11" s="1205"/>
      <c r="BY11" s="1205"/>
      <c r="BZ11" s="1205"/>
      <c r="CA11" s="1205"/>
      <c r="CB11" s="1205"/>
      <c r="CC11" s="1205"/>
      <c r="CD11" s="1205"/>
      <c r="CE11" s="1205"/>
      <c r="CF11" s="1205"/>
      <c r="CG11" s="1205"/>
      <c r="CH11" s="1205"/>
      <c r="CI11" s="1205"/>
      <c r="CJ11" s="1205"/>
      <c r="CK11" s="1205"/>
      <c r="CL11" s="1205"/>
      <c r="CM11" s="1205"/>
      <c r="CN11" s="1205"/>
      <c r="CO11" s="1205"/>
      <c r="CP11" s="1205"/>
      <c r="CQ11" s="1205"/>
      <c r="CR11" s="1205"/>
      <c r="CS11" s="1205"/>
      <c r="CT11" s="1205"/>
      <c r="CU11" s="1205"/>
      <c r="CV11" s="1205"/>
      <c r="CW11" s="1205"/>
      <c r="CX11" s="1205"/>
      <c r="CY11" s="1205"/>
      <c r="CZ11" s="1205"/>
      <c r="DA11" s="1205"/>
      <c r="DB11" s="1205"/>
      <c r="DC11" s="1205"/>
      <c r="DD11" s="1205"/>
      <c r="DE11" s="1205"/>
    </row>
    <row r="12" spans="1:109" s="241" customFormat="1" x14ac:dyDescent="0.15">
      <c r="A12" s="1205"/>
      <c r="B12" s="1205"/>
      <c r="C12" s="1205"/>
      <c r="D12" s="1205"/>
      <c r="E12" s="1205"/>
      <c r="F12" s="1205"/>
      <c r="G12" s="1205"/>
      <c r="H12" s="1205"/>
      <c r="I12" s="1205"/>
      <c r="J12" s="1205"/>
      <c r="K12" s="1205"/>
      <c r="L12" s="1205"/>
      <c r="M12" s="1205"/>
      <c r="N12" s="1205"/>
      <c r="O12" s="1205"/>
      <c r="P12" s="1205"/>
      <c r="Q12" s="1205"/>
      <c r="R12" s="1205"/>
      <c r="S12" s="1205"/>
      <c r="T12" s="1205"/>
      <c r="U12" s="1205"/>
      <c r="V12" s="1205"/>
      <c r="W12" s="1205"/>
      <c r="X12" s="1205"/>
      <c r="Y12" s="1205"/>
      <c r="Z12" s="1205"/>
      <c r="AA12" s="1205"/>
      <c r="AB12" s="1205"/>
      <c r="AC12" s="1205"/>
      <c r="AD12" s="1205"/>
      <c r="AE12" s="1205"/>
      <c r="AF12" s="1205"/>
      <c r="AG12" s="1205"/>
      <c r="AH12" s="1205"/>
      <c r="AI12" s="1205"/>
      <c r="AJ12" s="1205"/>
      <c r="AK12" s="1205"/>
      <c r="AL12" s="1205"/>
      <c r="AM12" s="1205"/>
      <c r="AN12" s="1205"/>
      <c r="AO12" s="1205"/>
      <c r="AP12" s="1205"/>
      <c r="AQ12" s="1205"/>
      <c r="AR12" s="1205"/>
      <c r="AS12" s="1205"/>
      <c r="AT12" s="1205"/>
      <c r="AU12" s="1205"/>
      <c r="AV12" s="1205"/>
      <c r="AW12" s="1205"/>
      <c r="AX12" s="1205"/>
      <c r="AY12" s="1205"/>
      <c r="AZ12" s="1205"/>
      <c r="BA12" s="1205"/>
      <c r="BB12" s="1205"/>
      <c r="BC12" s="1205"/>
      <c r="BD12" s="1205"/>
      <c r="BE12" s="1205"/>
      <c r="BF12" s="1205"/>
      <c r="BG12" s="1205"/>
      <c r="BH12" s="1205"/>
      <c r="BI12" s="1205"/>
      <c r="BJ12" s="1205"/>
      <c r="BK12" s="1205"/>
      <c r="BL12" s="1205"/>
      <c r="BM12" s="1205"/>
      <c r="BN12" s="1205"/>
      <c r="BO12" s="1205"/>
      <c r="BP12" s="1205"/>
      <c r="BQ12" s="1205"/>
      <c r="BR12" s="1205"/>
      <c r="BS12" s="1205"/>
      <c r="BT12" s="1205"/>
      <c r="BU12" s="1205"/>
      <c r="BV12" s="1205"/>
      <c r="BW12" s="1205"/>
      <c r="BX12" s="1205"/>
      <c r="BY12" s="1205"/>
      <c r="BZ12" s="1205"/>
      <c r="CA12" s="1205"/>
      <c r="CB12" s="1205"/>
      <c r="CC12" s="1205"/>
      <c r="CD12" s="1205"/>
      <c r="CE12" s="1205"/>
      <c r="CF12" s="1205"/>
      <c r="CG12" s="1205"/>
      <c r="CH12" s="1205"/>
      <c r="CI12" s="1205"/>
      <c r="CJ12" s="1205"/>
      <c r="CK12" s="1205"/>
      <c r="CL12" s="1205"/>
      <c r="CM12" s="1205"/>
      <c r="CN12" s="1205"/>
      <c r="CO12" s="1205"/>
      <c r="CP12" s="1205"/>
      <c r="CQ12" s="1205"/>
      <c r="CR12" s="1205"/>
      <c r="CS12" s="1205"/>
      <c r="CT12" s="1205"/>
      <c r="CU12" s="1205"/>
      <c r="CV12" s="1205"/>
      <c r="CW12" s="1205"/>
      <c r="CX12" s="1205"/>
      <c r="CY12" s="1205"/>
      <c r="CZ12" s="1205"/>
      <c r="DA12" s="1205"/>
      <c r="DB12" s="1205"/>
      <c r="DC12" s="1205"/>
      <c r="DD12" s="1205"/>
      <c r="DE12" s="1205"/>
    </row>
    <row r="13" spans="1:109" s="241" customFormat="1" x14ac:dyDescent="0.15">
      <c r="A13" s="1205"/>
      <c r="B13" s="1205"/>
      <c r="C13" s="1205"/>
      <c r="D13" s="1205"/>
      <c r="E13" s="1205"/>
      <c r="F13" s="1205"/>
      <c r="G13" s="1205"/>
      <c r="H13" s="1205"/>
      <c r="I13" s="1205"/>
      <c r="J13" s="1205"/>
      <c r="K13" s="1205"/>
      <c r="L13" s="1205"/>
      <c r="M13" s="1205"/>
      <c r="N13" s="1205"/>
      <c r="O13" s="1205"/>
      <c r="P13" s="1205"/>
      <c r="Q13" s="1205"/>
      <c r="R13" s="1205"/>
      <c r="S13" s="1205"/>
      <c r="T13" s="1205"/>
      <c r="U13" s="1205"/>
      <c r="V13" s="1205"/>
      <c r="W13" s="1205"/>
      <c r="X13" s="1205"/>
      <c r="Y13" s="1205"/>
      <c r="Z13" s="1205"/>
      <c r="AA13" s="1205"/>
      <c r="AB13" s="1205"/>
      <c r="AC13" s="1205"/>
      <c r="AD13" s="1205"/>
      <c r="AE13" s="1205"/>
      <c r="AF13" s="1205"/>
      <c r="AG13" s="1205"/>
      <c r="AH13" s="1205"/>
      <c r="AI13" s="1205"/>
      <c r="AJ13" s="1205"/>
      <c r="AK13" s="1205"/>
      <c r="AL13" s="1205"/>
      <c r="AM13" s="1205"/>
      <c r="AN13" s="1205"/>
      <c r="AO13" s="1205"/>
      <c r="AP13" s="1205"/>
      <c r="AQ13" s="1205"/>
      <c r="AR13" s="1205"/>
      <c r="AS13" s="1205"/>
      <c r="AT13" s="1205"/>
      <c r="AU13" s="1205"/>
      <c r="AV13" s="1205"/>
      <c r="AW13" s="1205"/>
      <c r="AX13" s="1205"/>
      <c r="AY13" s="1205"/>
      <c r="AZ13" s="1205"/>
      <c r="BA13" s="1205"/>
      <c r="BB13" s="1205"/>
      <c r="BC13" s="1205"/>
      <c r="BD13" s="1205"/>
      <c r="BE13" s="1205"/>
      <c r="BF13" s="1205"/>
      <c r="BG13" s="1205"/>
      <c r="BH13" s="1205"/>
      <c r="BI13" s="1205"/>
      <c r="BJ13" s="1205"/>
      <c r="BK13" s="1205"/>
      <c r="BL13" s="1205"/>
      <c r="BM13" s="1205"/>
      <c r="BN13" s="1205"/>
      <c r="BO13" s="1205"/>
      <c r="BP13" s="1205"/>
      <c r="BQ13" s="1205"/>
      <c r="BR13" s="1205"/>
      <c r="BS13" s="1205"/>
      <c r="BT13" s="1205"/>
      <c r="BU13" s="1205"/>
      <c r="BV13" s="1205"/>
      <c r="BW13" s="1205"/>
      <c r="BX13" s="1205"/>
      <c r="BY13" s="1205"/>
      <c r="BZ13" s="1205"/>
      <c r="CA13" s="1205"/>
      <c r="CB13" s="1205"/>
      <c r="CC13" s="1205"/>
      <c r="CD13" s="1205"/>
      <c r="CE13" s="1205"/>
      <c r="CF13" s="1205"/>
      <c r="CG13" s="1205"/>
      <c r="CH13" s="1205"/>
      <c r="CI13" s="1205"/>
      <c r="CJ13" s="1205"/>
      <c r="CK13" s="1205"/>
      <c r="CL13" s="1205"/>
      <c r="CM13" s="1205"/>
      <c r="CN13" s="1205"/>
      <c r="CO13" s="1205"/>
      <c r="CP13" s="1205"/>
      <c r="CQ13" s="1205"/>
      <c r="CR13" s="1205"/>
      <c r="CS13" s="1205"/>
      <c r="CT13" s="1205"/>
      <c r="CU13" s="1205"/>
      <c r="CV13" s="1205"/>
      <c r="CW13" s="1205"/>
      <c r="CX13" s="1205"/>
      <c r="CY13" s="1205"/>
      <c r="CZ13" s="1205"/>
      <c r="DA13" s="1205"/>
      <c r="DB13" s="1205"/>
      <c r="DC13" s="1205"/>
      <c r="DD13" s="1205"/>
      <c r="DE13" s="1205"/>
    </row>
    <row r="14" spans="1:109" s="241" customFormat="1" x14ac:dyDescent="0.15">
      <c r="A14" s="1205"/>
      <c r="B14" s="1205"/>
      <c r="C14" s="1205"/>
      <c r="D14" s="1205"/>
      <c r="E14" s="1205"/>
      <c r="F14" s="1205"/>
      <c r="G14" s="1205"/>
      <c r="H14" s="1205"/>
      <c r="I14" s="1205"/>
      <c r="J14" s="1205"/>
      <c r="K14" s="1205"/>
      <c r="L14" s="1205"/>
      <c r="M14" s="1205"/>
      <c r="N14" s="1205"/>
      <c r="O14" s="1205"/>
      <c r="P14" s="1205"/>
      <c r="Q14" s="1205"/>
      <c r="R14" s="1205"/>
      <c r="S14" s="1205"/>
      <c r="T14" s="1205"/>
      <c r="U14" s="1205"/>
      <c r="V14" s="1205"/>
      <c r="W14" s="1205"/>
      <c r="X14" s="1205"/>
      <c r="Y14" s="1205"/>
      <c r="Z14" s="1205"/>
      <c r="AA14" s="1205"/>
      <c r="AB14" s="1205"/>
      <c r="AC14" s="1205"/>
      <c r="AD14" s="1205"/>
      <c r="AE14" s="1205"/>
      <c r="AF14" s="1205"/>
      <c r="AG14" s="1205"/>
      <c r="AH14" s="1205"/>
      <c r="AI14" s="1205"/>
      <c r="AJ14" s="1205"/>
      <c r="AK14" s="1205"/>
      <c r="AL14" s="1205"/>
      <c r="AM14" s="1205"/>
      <c r="AN14" s="1205"/>
      <c r="AO14" s="1205"/>
      <c r="AP14" s="1205"/>
      <c r="AQ14" s="1205"/>
      <c r="AR14" s="1205"/>
      <c r="AS14" s="1205"/>
      <c r="AT14" s="1205"/>
      <c r="AU14" s="1205"/>
      <c r="AV14" s="1205"/>
      <c r="AW14" s="1205"/>
      <c r="AX14" s="1205"/>
      <c r="AY14" s="1205"/>
      <c r="AZ14" s="1205"/>
      <c r="BA14" s="1205"/>
      <c r="BB14" s="1205"/>
      <c r="BC14" s="1205"/>
      <c r="BD14" s="1205"/>
      <c r="BE14" s="1205"/>
      <c r="BF14" s="1205"/>
      <c r="BG14" s="1205"/>
      <c r="BH14" s="1205"/>
      <c r="BI14" s="1205"/>
      <c r="BJ14" s="1205"/>
      <c r="BK14" s="1205"/>
      <c r="BL14" s="1205"/>
      <c r="BM14" s="1205"/>
      <c r="BN14" s="1205"/>
      <c r="BO14" s="1205"/>
      <c r="BP14" s="1205"/>
      <c r="BQ14" s="1205"/>
      <c r="BR14" s="1205"/>
      <c r="BS14" s="1205"/>
      <c r="BT14" s="1205"/>
      <c r="BU14" s="1205"/>
      <c r="BV14" s="1205"/>
      <c r="BW14" s="1205"/>
      <c r="BX14" s="1205"/>
      <c r="BY14" s="1205"/>
      <c r="BZ14" s="1205"/>
      <c r="CA14" s="1205"/>
      <c r="CB14" s="1205"/>
      <c r="CC14" s="1205"/>
      <c r="CD14" s="1205"/>
      <c r="CE14" s="1205"/>
      <c r="CF14" s="1205"/>
      <c r="CG14" s="1205"/>
      <c r="CH14" s="1205"/>
      <c r="CI14" s="1205"/>
      <c r="CJ14" s="1205"/>
      <c r="CK14" s="1205"/>
      <c r="CL14" s="1205"/>
      <c r="CM14" s="1205"/>
      <c r="CN14" s="1205"/>
      <c r="CO14" s="1205"/>
      <c r="CP14" s="1205"/>
      <c r="CQ14" s="1205"/>
      <c r="CR14" s="1205"/>
      <c r="CS14" s="1205"/>
      <c r="CT14" s="1205"/>
      <c r="CU14" s="1205"/>
      <c r="CV14" s="1205"/>
      <c r="CW14" s="1205"/>
      <c r="CX14" s="1205"/>
      <c r="CY14" s="1205"/>
      <c r="CZ14" s="1205"/>
      <c r="DA14" s="1205"/>
      <c r="DB14" s="1205"/>
      <c r="DC14" s="1205"/>
      <c r="DD14" s="1205"/>
      <c r="DE14" s="1205"/>
    </row>
    <row r="15" spans="1:109" s="241" customFormat="1" x14ac:dyDescent="0.15">
      <c r="A15" s="243"/>
      <c r="B15" s="1205"/>
      <c r="C15" s="1205"/>
      <c r="D15" s="1205"/>
      <c r="E15" s="1205"/>
      <c r="F15" s="1205"/>
      <c r="G15" s="1205"/>
      <c r="H15" s="1205"/>
      <c r="I15" s="1205"/>
      <c r="J15" s="1205"/>
      <c r="K15" s="1205"/>
      <c r="L15" s="1205"/>
      <c r="M15" s="1205"/>
      <c r="N15" s="1205"/>
      <c r="O15" s="1205"/>
      <c r="P15" s="1205"/>
      <c r="Q15" s="1205"/>
      <c r="R15" s="1205"/>
      <c r="S15" s="1205"/>
      <c r="T15" s="1205"/>
      <c r="U15" s="1205"/>
      <c r="V15" s="1205"/>
      <c r="W15" s="1205"/>
      <c r="X15" s="1205"/>
      <c r="Y15" s="1205"/>
      <c r="Z15" s="1205"/>
      <c r="AA15" s="1205"/>
      <c r="AB15" s="1205"/>
      <c r="AC15" s="1205"/>
      <c r="AD15" s="1205"/>
      <c r="AE15" s="1205"/>
      <c r="AF15" s="1205"/>
      <c r="AG15" s="1205"/>
      <c r="AH15" s="1205"/>
      <c r="AI15" s="1205"/>
      <c r="AJ15" s="1205"/>
      <c r="AK15" s="1205"/>
      <c r="AL15" s="1205"/>
      <c r="AM15" s="1205"/>
      <c r="AN15" s="1205"/>
      <c r="AO15" s="1205"/>
      <c r="AP15" s="1205"/>
      <c r="AQ15" s="1205"/>
      <c r="AR15" s="1205"/>
      <c r="AS15" s="1205"/>
      <c r="AT15" s="1205"/>
      <c r="AU15" s="1205"/>
      <c r="AV15" s="1205"/>
      <c r="AW15" s="1205"/>
      <c r="AX15" s="1205"/>
      <c r="AY15" s="1205"/>
      <c r="AZ15" s="1205"/>
      <c r="BA15" s="1205"/>
      <c r="BB15" s="1205"/>
      <c r="BC15" s="1205"/>
      <c r="BD15" s="1205"/>
      <c r="BE15" s="1205"/>
      <c r="BF15" s="1205"/>
      <c r="BG15" s="1205"/>
      <c r="BH15" s="1205"/>
      <c r="BI15" s="1205"/>
      <c r="BJ15" s="1205"/>
      <c r="BK15" s="1205"/>
      <c r="BL15" s="1205"/>
      <c r="BM15" s="1205"/>
      <c r="BN15" s="1205"/>
      <c r="BO15" s="1205"/>
      <c r="BP15" s="1205"/>
      <c r="BQ15" s="1205"/>
      <c r="BR15" s="1205"/>
      <c r="BS15" s="1205"/>
      <c r="BT15" s="1205"/>
      <c r="BU15" s="1205"/>
      <c r="BV15" s="1205"/>
      <c r="BW15" s="1205"/>
      <c r="BX15" s="1205"/>
      <c r="BY15" s="1205"/>
      <c r="BZ15" s="1205"/>
      <c r="CA15" s="1205"/>
      <c r="CB15" s="1205"/>
      <c r="CC15" s="1205"/>
      <c r="CD15" s="1205"/>
      <c r="CE15" s="1205"/>
      <c r="CF15" s="1205"/>
      <c r="CG15" s="1205"/>
      <c r="CH15" s="1205"/>
      <c r="CI15" s="1205"/>
      <c r="CJ15" s="1205"/>
      <c r="CK15" s="1205"/>
      <c r="CL15" s="1205"/>
      <c r="CM15" s="1205"/>
      <c r="CN15" s="1205"/>
      <c r="CO15" s="1205"/>
      <c r="CP15" s="1205"/>
      <c r="CQ15" s="1205"/>
      <c r="CR15" s="1205"/>
      <c r="CS15" s="1205"/>
      <c r="CT15" s="1205"/>
      <c r="CU15" s="1205"/>
      <c r="CV15" s="1205"/>
      <c r="CW15" s="1205"/>
      <c r="CX15" s="1205"/>
      <c r="CY15" s="1205"/>
      <c r="CZ15" s="1205"/>
      <c r="DA15" s="1205"/>
      <c r="DB15" s="1205"/>
      <c r="DC15" s="1205"/>
      <c r="DD15" s="1205"/>
      <c r="DE15" s="1205"/>
    </row>
    <row r="16" spans="1:109" s="241" customFormat="1" x14ac:dyDescent="0.15">
      <c r="A16" s="243"/>
      <c r="B16" s="1205"/>
      <c r="C16" s="1205"/>
      <c r="D16" s="1205"/>
      <c r="E16" s="1205"/>
      <c r="F16" s="1205"/>
      <c r="G16" s="1205"/>
      <c r="H16" s="1205"/>
      <c r="I16" s="1205"/>
      <c r="J16" s="1205"/>
      <c r="K16" s="1205"/>
      <c r="L16" s="1205"/>
      <c r="M16" s="1205"/>
      <c r="N16" s="1205"/>
      <c r="O16" s="1205"/>
      <c r="P16" s="1205"/>
      <c r="Q16" s="1205"/>
      <c r="R16" s="1205"/>
      <c r="S16" s="1205"/>
      <c r="T16" s="1205"/>
      <c r="U16" s="1205"/>
      <c r="V16" s="1205"/>
      <c r="W16" s="1205"/>
      <c r="X16" s="1205"/>
      <c r="Y16" s="1205"/>
      <c r="Z16" s="1205"/>
      <c r="AA16" s="1205"/>
      <c r="AB16" s="1205"/>
      <c r="AC16" s="1205"/>
      <c r="AD16" s="1205"/>
      <c r="AE16" s="1205"/>
      <c r="AF16" s="1205"/>
      <c r="AG16" s="1205"/>
      <c r="AH16" s="1205"/>
      <c r="AI16" s="1205"/>
      <c r="AJ16" s="1205"/>
      <c r="AK16" s="1205"/>
      <c r="AL16" s="1205"/>
      <c r="AM16" s="1205"/>
      <c r="AN16" s="1205"/>
      <c r="AO16" s="1205"/>
      <c r="AP16" s="1205"/>
      <c r="AQ16" s="1205"/>
      <c r="AR16" s="1205"/>
      <c r="AS16" s="1205"/>
      <c r="AT16" s="1205"/>
      <c r="AU16" s="1205"/>
      <c r="AV16" s="1205"/>
      <c r="AW16" s="1205"/>
      <c r="AX16" s="1205"/>
      <c r="AY16" s="1205"/>
      <c r="AZ16" s="1205"/>
      <c r="BA16" s="1205"/>
      <c r="BB16" s="1205"/>
      <c r="BC16" s="1205"/>
      <c r="BD16" s="1205"/>
      <c r="BE16" s="1205"/>
      <c r="BF16" s="1205"/>
      <c r="BG16" s="1205"/>
      <c r="BH16" s="1205"/>
      <c r="BI16" s="1205"/>
      <c r="BJ16" s="1205"/>
      <c r="BK16" s="1205"/>
      <c r="BL16" s="1205"/>
      <c r="BM16" s="1205"/>
      <c r="BN16" s="1205"/>
      <c r="BO16" s="1205"/>
      <c r="BP16" s="1205"/>
      <c r="BQ16" s="1205"/>
      <c r="BR16" s="1205"/>
      <c r="BS16" s="1205"/>
      <c r="BT16" s="1205"/>
      <c r="BU16" s="1205"/>
      <c r="BV16" s="1205"/>
      <c r="BW16" s="1205"/>
      <c r="BX16" s="1205"/>
      <c r="BY16" s="1205"/>
      <c r="BZ16" s="1205"/>
      <c r="CA16" s="1205"/>
      <c r="CB16" s="1205"/>
      <c r="CC16" s="1205"/>
      <c r="CD16" s="1205"/>
      <c r="CE16" s="1205"/>
      <c r="CF16" s="1205"/>
      <c r="CG16" s="1205"/>
      <c r="CH16" s="1205"/>
      <c r="CI16" s="1205"/>
      <c r="CJ16" s="1205"/>
      <c r="CK16" s="1205"/>
      <c r="CL16" s="1205"/>
      <c r="CM16" s="1205"/>
      <c r="CN16" s="1205"/>
      <c r="CO16" s="1205"/>
      <c r="CP16" s="1205"/>
      <c r="CQ16" s="1205"/>
      <c r="CR16" s="1205"/>
      <c r="CS16" s="1205"/>
      <c r="CT16" s="1205"/>
      <c r="CU16" s="1205"/>
      <c r="CV16" s="1205"/>
      <c r="CW16" s="1205"/>
      <c r="CX16" s="1205"/>
      <c r="CY16" s="1205"/>
      <c r="CZ16" s="1205"/>
      <c r="DA16" s="1205"/>
      <c r="DB16" s="1205"/>
      <c r="DC16" s="1205"/>
      <c r="DD16" s="1205"/>
      <c r="DE16" s="1205"/>
    </row>
    <row r="17" spans="1:109" s="241" customFormat="1" x14ac:dyDescent="0.15">
      <c r="A17" s="243"/>
      <c r="B17" s="1205"/>
      <c r="C17" s="1205"/>
      <c r="D17" s="1205"/>
      <c r="E17" s="1205"/>
      <c r="F17" s="1205"/>
      <c r="G17" s="1205"/>
      <c r="H17" s="1205"/>
      <c r="I17" s="1205"/>
      <c r="J17" s="1205"/>
      <c r="K17" s="1205"/>
      <c r="L17" s="1205"/>
      <c r="M17" s="1205"/>
      <c r="N17" s="1205"/>
      <c r="O17" s="1205"/>
      <c r="P17" s="1205"/>
      <c r="Q17" s="1205"/>
      <c r="R17" s="1205"/>
      <c r="S17" s="1205"/>
      <c r="T17" s="1205"/>
      <c r="U17" s="1205"/>
      <c r="V17" s="1205"/>
      <c r="W17" s="1205"/>
      <c r="X17" s="1205"/>
      <c r="Y17" s="1205"/>
      <c r="Z17" s="1205"/>
      <c r="AA17" s="1205"/>
      <c r="AB17" s="1205"/>
      <c r="AC17" s="1205"/>
      <c r="AD17" s="1205"/>
      <c r="AE17" s="1205"/>
      <c r="AF17" s="1205"/>
      <c r="AG17" s="1205"/>
      <c r="AH17" s="1205"/>
      <c r="AI17" s="1205"/>
      <c r="AJ17" s="1205"/>
      <c r="AK17" s="1205"/>
      <c r="AL17" s="1205"/>
      <c r="AM17" s="1205"/>
      <c r="AN17" s="1205"/>
      <c r="AO17" s="1205"/>
      <c r="AP17" s="1205"/>
      <c r="AQ17" s="1205"/>
      <c r="AR17" s="1205"/>
      <c r="AS17" s="1205"/>
      <c r="AT17" s="1205"/>
      <c r="AU17" s="1205"/>
      <c r="AV17" s="1205"/>
      <c r="AW17" s="1205"/>
      <c r="AX17" s="1205"/>
      <c r="AY17" s="1205"/>
      <c r="AZ17" s="1205"/>
      <c r="BA17" s="1205"/>
      <c r="BB17" s="1205"/>
      <c r="BC17" s="1205"/>
      <c r="BD17" s="1205"/>
      <c r="BE17" s="1205"/>
      <c r="BF17" s="1205"/>
      <c r="BG17" s="1205"/>
      <c r="BH17" s="1205"/>
      <c r="BI17" s="1205"/>
      <c r="BJ17" s="1205"/>
      <c r="BK17" s="1205"/>
      <c r="BL17" s="1205"/>
      <c r="BM17" s="1205"/>
      <c r="BN17" s="1205"/>
      <c r="BO17" s="1205"/>
      <c r="BP17" s="1205"/>
      <c r="BQ17" s="1205"/>
      <c r="BR17" s="1205"/>
      <c r="BS17" s="1205"/>
      <c r="BT17" s="1205"/>
      <c r="BU17" s="1205"/>
      <c r="BV17" s="1205"/>
      <c r="BW17" s="1205"/>
      <c r="BX17" s="1205"/>
      <c r="BY17" s="1205"/>
      <c r="BZ17" s="1205"/>
      <c r="CA17" s="1205"/>
      <c r="CB17" s="1205"/>
      <c r="CC17" s="1205"/>
      <c r="CD17" s="1205"/>
      <c r="CE17" s="1205"/>
      <c r="CF17" s="1205"/>
      <c r="CG17" s="1205"/>
      <c r="CH17" s="1205"/>
      <c r="CI17" s="1205"/>
      <c r="CJ17" s="1205"/>
      <c r="CK17" s="1205"/>
      <c r="CL17" s="1205"/>
      <c r="CM17" s="1205"/>
      <c r="CN17" s="1205"/>
      <c r="CO17" s="1205"/>
      <c r="CP17" s="1205"/>
      <c r="CQ17" s="1205"/>
      <c r="CR17" s="1205"/>
      <c r="CS17" s="1205"/>
      <c r="CT17" s="1205"/>
      <c r="CU17" s="1205"/>
      <c r="CV17" s="1205"/>
      <c r="CW17" s="1205"/>
      <c r="CX17" s="1205"/>
      <c r="CY17" s="1205"/>
      <c r="CZ17" s="1205"/>
      <c r="DA17" s="1205"/>
      <c r="DB17" s="1205"/>
      <c r="DC17" s="1205"/>
      <c r="DD17" s="1205"/>
      <c r="DE17" s="1205"/>
    </row>
    <row r="18" spans="1:109" s="241" customFormat="1" x14ac:dyDescent="0.15">
      <c r="A18" s="243"/>
      <c r="B18" s="1205"/>
      <c r="C18" s="1205"/>
      <c r="D18" s="1205"/>
      <c r="E18" s="1205"/>
      <c r="F18" s="1205"/>
      <c r="G18" s="1205"/>
      <c r="H18" s="1205"/>
      <c r="I18" s="1205"/>
      <c r="J18" s="1205"/>
      <c r="K18" s="1205"/>
      <c r="L18" s="1205"/>
      <c r="M18" s="1205"/>
      <c r="N18" s="1205"/>
      <c r="O18" s="1205"/>
      <c r="P18" s="1205"/>
      <c r="Q18" s="1205"/>
      <c r="R18" s="1205"/>
      <c r="S18" s="1205"/>
      <c r="T18" s="1205"/>
      <c r="U18" s="1205"/>
      <c r="V18" s="1205"/>
      <c r="W18" s="1205"/>
      <c r="X18" s="1205"/>
      <c r="Y18" s="1205"/>
      <c r="Z18" s="1205"/>
      <c r="AA18" s="1205"/>
      <c r="AB18" s="1205"/>
      <c r="AC18" s="1205"/>
      <c r="AD18" s="1205"/>
      <c r="AE18" s="1205"/>
      <c r="AF18" s="1205"/>
      <c r="AG18" s="1205"/>
      <c r="AH18" s="1205"/>
      <c r="AI18" s="1205"/>
      <c r="AJ18" s="1205"/>
      <c r="AK18" s="1205"/>
      <c r="AL18" s="1205"/>
      <c r="AM18" s="1205"/>
      <c r="AN18" s="1205"/>
      <c r="AO18" s="1205"/>
      <c r="AP18" s="1205"/>
      <c r="AQ18" s="1205"/>
      <c r="AR18" s="1205"/>
      <c r="AS18" s="1205"/>
      <c r="AT18" s="1205"/>
      <c r="AU18" s="1205"/>
      <c r="AV18" s="1205"/>
      <c r="AW18" s="1205"/>
      <c r="AX18" s="1205"/>
      <c r="AY18" s="1205"/>
      <c r="AZ18" s="1205"/>
      <c r="BA18" s="1205"/>
      <c r="BB18" s="1205"/>
      <c r="BC18" s="1205"/>
      <c r="BD18" s="1205"/>
      <c r="BE18" s="1205"/>
      <c r="BF18" s="1205"/>
      <c r="BG18" s="1205"/>
      <c r="BH18" s="1205"/>
      <c r="BI18" s="1205"/>
      <c r="BJ18" s="1205"/>
      <c r="BK18" s="1205"/>
      <c r="BL18" s="1205"/>
      <c r="BM18" s="1205"/>
      <c r="BN18" s="1205"/>
      <c r="BO18" s="1205"/>
      <c r="BP18" s="1205"/>
      <c r="BQ18" s="1205"/>
      <c r="BR18" s="1205"/>
      <c r="BS18" s="1205"/>
      <c r="BT18" s="1205"/>
      <c r="BU18" s="1205"/>
      <c r="BV18" s="1205"/>
      <c r="BW18" s="1205"/>
      <c r="BX18" s="1205"/>
      <c r="BY18" s="1205"/>
      <c r="BZ18" s="1205"/>
      <c r="CA18" s="1205"/>
      <c r="CB18" s="1205"/>
      <c r="CC18" s="1205"/>
      <c r="CD18" s="1205"/>
      <c r="CE18" s="1205"/>
      <c r="CF18" s="1205"/>
      <c r="CG18" s="1205"/>
      <c r="CH18" s="1205"/>
      <c r="CI18" s="1205"/>
      <c r="CJ18" s="1205"/>
      <c r="CK18" s="1205"/>
      <c r="CL18" s="1205"/>
      <c r="CM18" s="1205"/>
      <c r="CN18" s="1205"/>
      <c r="CO18" s="1205"/>
      <c r="CP18" s="1205"/>
      <c r="CQ18" s="1205"/>
      <c r="CR18" s="1205"/>
      <c r="CS18" s="1205"/>
      <c r="CT18" s="1205"/>
      <c r="CU18" s="1205"/>
      <c r="CV18" s="1205"/>
      <c r="CW18" s="1205"/>
      <c r="CX18" s="1205"/>
      <c r="CY18" s="1205"/>
      <c r="CZ18" s="1205"/>
      <c r="DA18" s="1205"/>
      <c r="DB18" s="1205"/>
      <c r="DC18" s="1205"/>
      <c r="DD18" s="1205"/>
      <c r="DE18" s="1205"/>
    </row>
    <row r="19" spans="1:109" x14ac:dyDescent="0.15">
      <c r="DD19" s="243"/>
      <c r="DE19" s="243"/>
    </row>
    <row r="20" spans="1:109" x14ac:dyDescent="0.15">
      <c r="DD20" s="243"/>
      <c r="DE20" s="243"/>
    </row>
    <row r="21" spans="1:109" ht="17.25" customHeight="1" x14ac:dyDescent="0.15">
      <c r="B21" s="1206"/>
      <c r="C21" s="245"/>
      <c r="D21" s="245"/>
      <c r="E21" s="245"/>
      <c r="F21" s="245"/>
      <c r="G21" s="245"/>
      <c r="H21" s="245"/>
      <c r="I21" s="245"/>
      <c r="J21" s="245"/>
      <c r="K21" s="245"/>
      <c r="L21" s="245"/>
      <c r="M21" s="245"/>
      <c r="N21" s="1207"/>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7"/>
      <c r="AU21" s="245"/>
      <c r="AV21" s="245"/>
      <c r="AW21" s="245"/>
      <c r="AX21" s="245"/>
      <c r="AY21" s="245"/>
      <c r="AZ21" s="245"/>
      <c r="BA21" s="245"/>
      <c r="BB21" s="245"/>
      <c r="BC21" s="245"/>
      <c r="BD21" s="245"/>
      <c r="BE21" s="245"/>
      <c r="BF21" s="1207"/>
      <c r="BG21" s="245"/>
      <c r="BH21" s="245"/>
      <c r="BI21" s="245"/>
      <c r="BJ21" s="245"/>
      <c r="BK21" s="245"/>
      <c r="BL21" s="245"/>
      <c r="BM21" s="245"/>
      <c r="BN21" s="245"/>
      <c r="BO21" s="245"/>
      <c r="BP21" s="245"/>
      <c r="BQ21" s="245"/>
      <c r="BR21" s="1207"/>
      <c r="BS21" s="245"/>
      <c r="BT21" s="245"/>
      <c r="BU21" s="245"/>
      <c r="BV21" s="245"/>
      <c r="BW21" s="245"/>
      <c r="BX21" s="245"/>
      <c r="BY21" s="245"/>
      <c r="BZ21" s="245"/>
      <c r="CA21" s="245"/>
      <c r="CB21" s="245"/>
      <c r="CC21" s="245"/>
      <c r="CD21" s="1207"/>
      <c r="CE21" s="245"/>
      <c r="CF21" s="245"/>
      <c r="CG21" s="245"/>
      <c r="CH21" s="245"/>
      <c r="CI21" s="245"/>
      <c r="CJ21" s="245"/>
      <c r="CK21" s="245"/>
      <c r="CL21" s="245"/>
      <c r="CM21" s="245"/>
      <c r="CN21" s="245"/>
      <c r="CO21" s="245"/>
      <c r="CP21" s="1207"/>
      <c r="CQ21" s="245"/>
      <c r="CR21" s="245"/>
      <c r="CS21" s="245"/>
      <c r="CT21" s="245"/>
      <c r="CU21" s="245"/>
      <c r="CV21" s="245"/>
      <c r="CW21" s="245"/>
      <c r="CX21" s="245"/>
      <c r="CY21" s="245"/>
      <c r="CZ21" s="245"/>
      <c r="DA21" s="245"/>
      <c r="DB21" s="1207"/>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1208"/>
      <c r="DD40" s="1208"/>
      <c r="DE40" s="243"/>
    </row>
    <row r="41" spans="2:109" ht="17.25" x14ac:dyDescent="0.15">
      <c r="B41" s="244" t="s">
        <v>576</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1209"/>
      <c r="I42" s="1210"/>
      <c r="J42" s="1210"/>
      <c r="K42" s="1210"/>
      <c r="AM42" s="1209"/>
      <c r="AN42" s="1209" t="s">
        <v>577</v>
      </c>
      <c r="AP42" s="1210"/>
      <c r="AQ42" s="1210"/>
      <c r="AR42" s="1210"/>
      <c r="AY42" s="1209"/>
      <c r="BA42" s="1210"/>
      <c r="BB42" s="1210"/>
      <c r="BC42" s="1210"/>
      <c r="BK42" s="1209"/>
      <c r="BM42" s="1210"/>
      <c r="BN42" s="1210"/>
      <c r="BO42" s="1210"/>
      <c r="BW42" s="1209"/>
      <c r="BY42" s="1210"/>
      <c r="BZ42" s="1210"/>
      <c r="CA42" s="1210"/>
      <c r="CI42" s="1209"/>
      <c r="CK42" s="1210"/>
      <c r="CL42" s="1210"/>
      <c r="CM42" s="1210"/>
      <c r="CU42" s="1209"/>
      <c r="CW42" s="1210"/>
      <c r="CX42" s="1210"/>
      <c r="CY42" s="1210"/>
    </row>
    <row r="43" spans="2:109" ht="13.5" customHeight="1" x14ac:dyDescent="0.15">
      <c r="B43" s="247"/>
      <c r="AN43" s="1211" t="s">
        <v>582</v>
      </c>
      <c r="AO43" s="1212"/>
      <c r="AP43" s="1212"/>
      <c r="AQ43" s="1212"/>
      <c r="AR43" s="1212"/>
      <c r="AS43" s="1212"/>
      <c r="AT43" s="1212"/>
      <c r="AU43" s="1212"/>
      <c r="AV43" s="1212"/>
      <c r="AW43" s="1212"/>
      <c r="AX43" s="1212"/>
      <c r="AY43" s="1212"/>
      <c r="AZ43" s="1212"/>
      <c r="BA43" s="1212"/>
      <c r="BB43" s="1212"/>
      <c r="BC43" s="1212"/>
      <c r="BD43" s="1212"/>
      <c r="BE43" s="1212"/>
      <c r="BF43" s="1212"/>
      <c r="BG43" s="1212"/>
      <c r="BH43" s="1212"/>
      <c r="BI43" s="1212"/>
      <c r="BJ43" s="1212"/>
      <c r="BK43" s="1212"/>
      <c r="BL43" s="1212"/>
      <c r="BM43" s="1212"/>
      <c r="BN43" s="1212"/>
      <c r="BO43" s="1212"/>
      <c r="BP43" s="1212"/>
      <c r="BQ43" s="1212"/>
      <c r="BR43" s="1212"/>
      <c r="BS43" s="1212"/>
      <c r="BT43" s="1212"/>
      <c r="BU43" s="1212"/>
      <c r="BV43" s="1212"/>
      <c r="BW43" s="1212"/>
      <c r="BX43" s="1212"/>
      <c r="BY43" s="1212"/>
      <c r="BZ43" s="1212"/>
      <c r="CA43" s="1212"/>
      <c r="CB43" s="1212"/>
      <c r="CC43" s="1212"/>
      <c r="CD43" s="1212"/>
      <c r="CE43" s="1212"/>
      <c r="CF43" s="1212"/>
      <c r="CG43" s="1212"/>
      <c r="CH43" s="1212"/>
      <c r="CI43" s="1212"/>
      <c r="CJ43" s="1212"/>
      <c r="CK43" s="1212"/>
      <c r="CL43" s="1212"/>
      <c r="CM43" s="1212"/>
      <c r="CN43" s="1212"/>
      <c r="CO43" s="1212"/>
      <c r="CP43" s="1212"/>
      <c r="CQ43" s="1212"/>
      <c r="CR43" s="1212"/>
      <c r="CS43" s="1212"/>
      <c r="CT43" s="1212"/>
      <c r="CU43" s="1212"/>
      <c r="CV43" s="1212"/>
      <c r="CW43" s="1212"/>
      <c r="CX43" s="1212"/>
      <c r="CY43" s="1212"/>
      <c r="CZ43" s="1212"/>
      <c r="DA43" s="1212"/>
      <c r="DB43" s="1212"/>
      <c r="DC43" s="1213"/>
    </row>
    <row r="44" spans="2:109" x14ac:dyDescent="0.15">
      <c r="B44" s="247"/>
      <c r="AN44" s="1214"/>
      <c r="AO44" s="1215"/>
      <c r="AP44" s="1215"/>
      <c r="AQ44" s="1215"/>
      <c r="AR44" s="1215"/>
      <c r="AS44" s="1215"/>
      <c r="AT44" s="1215"/>
      <c r="AU44" s="1215"/>
      <c r="AV44" s="1215"/>
      <c r="AW44" s="1215"/>
      <c r="AX44" s="1215"/>
      <c r="AY44" s="1215"/>
      <c r="AZ44" s="1215"/>
      <c r="BA44" s="1215"/>
      <c r="BB44" s="1215"/>
      <c r="BC44" s="1215"/>
      <c r="BD44" s="1215"/>
      <c r="BE44" s="1215"/>
      <c r="BF44" s="1215"/>
      <c r="BG44" s="1215"/>
      <c r="BH44" s="1215"/>
      <c r="BI44" s="1215"/>
      <c r="BJ44" s="1215"/>
      <c r="BK44" s="1215"/>
      <c r="BL44" s="1215"/>
      <c r="BM44" s="1215"/>
      <c r="BN44" s="1215"/>
      <c r="BO44" s="1215"/>
      <c r="BP44" s="1215"/>
      <c r="BQ44" s="1215"/>
      <c r="BR44" s="1215"/>
      <c r="BS44" s="1215"/>
      <c r="BT44" s="1215"/>
      <c r="BU44" s="1215"/>
      <c r="BV44" s="1215"/>
      <c r="BW44" s="1215"/>
      <c r="BX44" s="1215"/>
      <c r="BY44" s="1215"/>
      <c r="BZ44" s="1215"/>
      <c r="CA44" s="1215"/>
      <c r="CB44" s="1215"/>
      <c r="CC44" s="1215"/>
      <c r="CD44" s="1215"/>
      <c r="CE44" s="1215"/>
      <c r="CF44" s="1215"/>
      <c r="CG44" s="1215"/>
      <c r="CH44" s="1215"/>
      <c r="CI44" s="1215"/>
      <c r="CJ44" s="1215"/>
      <c r="CK44" s="1215"/>
      <c r="CL44" s="1215"/>
      <c r="CM44" s="1215"/>
      <c r="CN44" s="1215"/>
      <c r="CO44" s="1215"/>
      <c r="CP44" s="1215"/>
      <c r="CQ44" s="1215"/>
      <c r="CR44" s="1215"/>
      <c r="CS44" s="1215"/>
      <c r="CT44" s="1215"/>
      <c r="CU44" s="1215"/>
      <c r="CV44" s="1215"/>
      <c r="CW44" s="1215"/>
      <c r="CX44" s="1215"/>
      <c r="CY44" s="1215"/>
      <c r="CZ44" s="1215"/>
      <c r="DA44" s="1215"/>
      <c r="DB44" s="1215"/>
      <c r="DC44" s="1216"/>
    </row>
    <row r="45" spans="2:109" x14ac:dyDescent="0.15">
      <c r="B45" s="247"/>
      <c r="AN45" s="1214"/>
      <c r="AO45" s="1215"/>
      <c r="AP45" s="1215"/>
      <c r="AQ45" s="1215"/>
      <c r="AR45" s="1215"/>
      <c r="AS45" s="1215"/>
      <c r="AT45" s="1215"/>
      <c r="AU45" s="1215"/>
      <c r="AV45" s="1215"/>
      <c r="AW45" s="1215"/>
      <c r="AX45" s="1215"/>
      <c r="AY45" s="1215"/>
      <c r="AZ45" s="1215"/>
      <c r="BA45" s="1215"/>
      <c r="BB45" s="1215"/>
      <c r="BC45" s="1215"/>
      <c r="BD45" s="1215"/>
      <c r="BE45" s="1215"/>
      <c r="BF45" s="1215"/>
      <c r="BG45" s="1215"/>
      <c r="BH45" s="1215"/>
      <c r="BI45" s="1215"/>
      <c r="BJ45" s="1215"/>
      <c r="BK45" s="1215"/>
      <c r="BL45" s="1215"/>
      <c r="BM45" s="1215"/>
      <c r="BN45" s="1215"/>
      <c r="BO45" s="1215"/>
      <c r="BP45" s="1215"/>
      <c r="BQ45" s="1215"/>
      <c r="BR45" s="1215"/>
      <c r="BS45" s="1215"/>
      <c r="BT45" s="1215"/>
      <c r="BU45" s="1215"/>
      <c r="BV45" s="1215"/>
      <c r="BW45" s="1215"/>
      <c r="BX45" s="1215"/>
      <c r="BY45" s="1215"/>
      <c r="BZ45" s="1215"/>
      <c r="CA45" s="1215"/>
      <c r="CB45" s="1215"/>
      <c r="CC45" s="1215"/>
      <c r="CD45" s="1215"/>
      <c r="CE45" s="1215"/>
      <c r="CF45" s="1215"/>
      <c r="CG45" s="1215"/>
      <c r="CH45" s="1215"/>
      <c r="CI45" s="1215"/>
      <c r="CJ45" s="1215"/>
      <c r="CK45" s="1215"/>
      <c r="CL45" s="1215"/>
      <c r="CM45" s="1215"/>
      <c r="CN45" s="1215"/>
      <c r="CO45" s="1215"/>
      <c r="CP45" s="1215"/>
      <c r="CQ45" s="1215"/>
      <c r="CR45" s="1215"/>
      <c r="CS45" s="1215"/>
      <c r="CT45" s="1215"/>
      <c r="CU45" s="1215"/>
      <c r="CV45" s="1215"/>
      <c r="CW45" s="1215"/>
      <c r="CX45" s="1215"/>
      <c r="CY45" s="1215"/>
      <c r="CZ45" s="1215"/>
      <c r="DA45" s="1215"/>
      <c r="DB45" s="1215"/>
      <c r="DC45" s="1216"/>
    </row>
    <row r="46" spans="2:109" x14ac:dyDescent="0.15">
      <c r="B46" s="247"/>
      <c r="AN46" s="1214"/>
      <c r="AO46" s="1215"/>
      <c r="AP46" s="1215"/>
      <c r="AQ46" s="1215"/>
      <c r="AR46" s="1215"/>
      <c r="AS46" s="1215"/>
      <c r="AT46" s="1215"/>
      <c r="AU46" s="1215"/>
      <c r="AV46" s="1215"/>
      <c r="AW46" s="1215"/>
      <c r="AX46" s="1215"/>
      <c r="AY46" s="1215"/>
      <c r="AZ46" s="1215"/>
      <c r="BA46" s="1215"/>
      <c r="BB46" s="1215"/>
      <c r="BC46" s="1215"/>
      <c r="BD46" s="1215"/>
      <c r="BE46" s="1215"/>
      <c r="BF46" s="1215"/>
      <c r="BG46" s="1215"/>
      <c r="BH46" s="1215"/>
      <c r="BI46" s="1215"/>
      <c r="BJ46" s="1215"/>
      <c r="BK46" s="1215"/>
      <c r="BL46" s="1215"/>
      <c r="BM46" s="1215"/>
      <c r="BN46" s="1215"/>
      <c r="BO46" s="1215"/>
      <c r="BP46" s="1215"/>
      <c r="BQ46" s="1215"/>
      <c r="BR46" s="1215"/>
      <c r="BS46" s="1215"/>
      <c r="BT46" s="1215"/>
      <c r="BU46" s="1215"/>
      <c r="BV46" s="1215"/>
      <c r="BW46" s="1215"/>
      <c r="BX46" s="1215"/>
      <c r="BY46" s="1215"/>
      <c r="BZ46" s="1215"/>
      <c r="CA46" s="1215"/>
      <c r="CB46" s="1215"/>
      <c r="CC46" s="1215"/>
      <c r="CD46" s="1215"/>
      <c r="CE46" s="1215"/>
      <c r="CF46" s="1215"/>
      <c r="CG46" s="1215"/>
      <c r="CH46" s="1215"/>
      <c r="CI46" s="1215"/>
      <c r="CJ46" s="1215"/>
      <c r="CK46" s="1215"/>
      <c r="CL46" s="1215"/>
      <c r="CM46" s="1215"/>
      <c r="CN46" s="1215"/>
      <c r="CO46" s="1215"/>
      <c r="CP46" s="1215"/>
      <c r="CQ46" s="1215"/>
      <c r="CR46" s="1215"/>
      <c r="CS46" s="1215"/>
      <c r="CT46" s="1215"/>
      <c r="CU46" s="1215"/>
      <c r="CV46" s="1215"/>
      <c r="CW46" s="1215"/>
      <c r="CX46" s="1215"/>
      <c r="CY46" s="1215"/>
      <c r="CZ46" s="1215"/>
      <c r="DA46" s="1215"/>
      <c r="DB46" s="1215"/>
      <c r="DC46" s="1216"/>
    </row>
    <row r="47" spans="2:109" x14ac:dyDescent="0.15">
      <c r="B47" s="247"/>
      <c r="AN47" s="1217"/>
      <c r="AO47" s="1218"/>
      <c r="AP47" s="1218"/>
      <c r="AQ47" s="1218"/>
      <c r="AR47" s="1218"/>
      <c r="AS47" s="1218"/>
      <c r="AT47" s="1218"/>
      <c r="AU47" s="1218"/>
      <c r="AV47" s="1218"/>
      <c r="AW47" s="1218"/>
      <c r="AX47" s="1218"/>
      <c r="AY47" s="1218"/>
      <c r="AZ47" s="1218"/>
      <c r="BA47" s="1218"/>
      <c r="BB47" s="1218"/>
      <c r="BC47" s="1218"/>
      <c r="BD47" s="1218"/>
      <c r="BE47" s="1218"/>
      <c r="BF47" s="1218"/>
      <c r="BG47" s="1218"/>
      <c r="BH47" s="1218"/>
      <c r="BI47" s="1218"/>
      <c r="BJ47" s="1218"/>
      <c r="BK47" s="1218"/>
      <c r="BL47" s="1218"/>
      <c r="BM47" s="1218"/>
      <c r="BN47" s="1218"/>
      <c r="BO47" s="1218"/>
      <c r="BP47" s="1218"/>
      <c r="BQ47" s="1218"/>
      <c r="BR47" s="1218"/>
      <c r="BS47" s="1218"/>
      <c r="BT47" s="1218"/>
      <c r="BU47" s="1218"/>
      <c r="BV47" s="1218"/>
      <c r="BW47" s="1218"/>
      <c r="BX47" s="1218"/>
      <c r="BY47" s="1218"/>
      <c r="BZ47" s="1218"/>
      <c r="CA47" s="1218"/>
      <c r="CB47" s="1218"/>
      <c r="CC47" s="1218"/>
      <c r="CD47" s="1218"/>
      <c r="CE47" s="1218"/>
      <c r="CF47" s="1218"/>
      <c r="CG47" s="1218"/>
      <c r="CH47" s="1218"/>
      <c r="CI47" s="1218"/>
      <c r="CJ47" s="1218"/>
      <c r="CK47" s="1218"/>
      <c r="CL47" s="1218"/>
      <c r="CM47" s="1218"/>
      <c r="CN47" s="1218"/>
      <c r="CO47" s="1218"/>
      <c r="CP47" s="1218"/>
      <c r="CQ47" s="1218"/>
      <c r="CR47" s="1218"/>
      <c r="CS47" s="1218"/>
      <c r="CT47" s="1218"/>
      <c r="CU47" s="1218"/>
      <c r="CV47" s="1218"/>
      <c r="CW47" s="1218"/>
      <c r="CX47" s="1218"/>
      <c r="CY47" s="1218"/>
      <c r="CZ47" s="1218"/>
      <c r="DA47" s="1218"/>
      <c r="DB47" s="1218"/>
      <c r="DC47" s="1219"/>
    </row>
    <row r="48" spans="2:109" x14ac:dyDescent="0.15">
      <c r="B48" s="247"/>
      <c r="H48" s="1220"/>
      <c r="I48" s="1220"/>
      <c r="J48" s="1220"/>
      <c r="AN48" s="1220"/>
      <c r="AO48" s="1220"/>
      <c r="AP48" s="1220"/>
      <c r="AZ48" s="1220"/>
      <c r="BA48" s="1220"/>
      <c r="BB48" s="1220"/>
      <c r="BL48" s="1220"/>
      <c r="BM48" s="1220"/>
      <c r="BN48" s="1220"/>
      <c r="BX48" s="1220"/>
      <c r="BY48" s="1220"/>
      <c r="BZ48" s="1220"/>
      <c r="CJ48" s="1220"/>
      <c r="CK48" s="1220"/>
      <c r="CL48" s="1220"/>
      <c r="CV48" s="1220"/>
      <c r="CW48" s="1220"/>
      <c r="CX48" s="1220"/>
    </row>
    <row r="49" spans="1:109" x14ac:dyDescent="0.15">
      <c r="B49" s="247"/>
      <c r="AN49" s="243" t="s">
        <v>578</v>
      </c>
    </row>
    <row r="50" spans="1:109" x14ac:dyDescent="0.15">
      <c r="B50" s="247"/>
      <c r="G50" s="1221"/>
      <c r="H50" s="1221"/>
      <c r="I50" s="1221"/>
      <c r="J50" s="1221"/>
      <c r="K50" s="1222"/>
      <c r="L50" s="1222"/>
      <c r="M50" s="1223"/>
      <c r="N50" s="1223"/>
      <c r="AN50" s="1224"/>
      <c r="AO50" s="1225"/>
      <c r="AP50" s="1225"/>
      <c r="AQ50" s="1225"/>
      <c r="AR50" s="1225"/>
      <c r="AS50" s="1225"/>
      <c r="AT50" s="1225"/>
      <c r="AU50" s="1225"/>
      <c r="AV50" s="1225"/>
      <c r="AW50" s="1225"/>
      <c r="AX50" s="1225"/>
      <c r="AY50" s="1225"/>
      <c r="AZ50" s="1225"/>
      <c r="BA50" s="1225"/>
      <c r="BB50" s="1225"/>
      <c r="BC50" s="1225"/>
      <c r="BD50" s="1225"/>
      <c r="BE50" s="1225"/>
      <c r="BF50" s="1225"/>
      <c r="BG50" s="1225"/>
      <c r="BH50" s="1225"/>
      <c r="BI50" s="1225"/>
      <c r="BJ50" s="1225"/>
      <c r="BK50" s="1225"/>
      <c r="BL50" s="1225"/>
      <c r="BM50" s="1225"/>
      <c r="BN50" s="1225"/>
      <c r="BO50" s="1226"/>
      <c r="BP50" s="1227" t="s">
        <v>526</v>
      </c>
      <c r="BQ50" s="1227"/>
      <c r="BR50" s="1227"/>
      <c r="BS50" s="1227"/>
      <c r="BT50" s="1227"/>
      <c r="BU50" s="1227"/>
      <c r="BV50" s="1227"/>
      <c r="BW50" s="1227"/>
      <c r="BX50" s="1227" t="s">
        <v>527</v>
      </c>
      <c r="BY50" s="1227"/>
      <c r="BZ50" s="1227"/>
      <c r="CA50" s="1227"/>
      <c r="CB50" s="1227"/>
      <c r="CC50" s="1227"/>
      <c r="CD50" s="1227"/>
      <c r="CE50" s="1227"/>
      <c r="CF50" s="1227" t="s">
        <v>528</v>
      </c>
      <c r="CG50" s="1227"/>
      <c r="CH50" s="1227"/>
      <c r="CI50" s="1227"/>
      <c r="CJ50" s="1227"/>
      <c r="CK50" s="1227"/>
      <c r="CL50" s="1227"/>
      <c r="CM50" s="1227"/>
      <c r="CN50" s="1227" t="s">
        <v>529</v>
      </c>
      <c r="CO50" s="1227"/>
      <c r="CP50" s="1227"/>
      <c r="CQ50" s="1227"/>
      <c r="CR50" s="1227"/>
      <c r="CS50" s="1227"/>
      <c r="CT50" s="1227"/>
      <c r="CU50" s="1227"/>
      <c r="CV50" s="1227" t="s">
        <v>530</v>
      </c>
      <c r="CW50" s="1227"/>
      <c r="CX50" s="1227"/>
      <c r="CY50" s="1227"/>
      <c r="CZ50" s="1227"/>
      <c r="DA50" s="1227"/>
      <c r="DB50" s="1227"/>
      <c r="DC50" s="1227"/>
    </row>
    <row r="51" spans="1:109" ht="13.5" customHeight="1" x14ac:dyDescent="0.15">
      <c r="B51" s="247"/>
      <c r="G51" s="1228"/>
      <c r="H51" s="1228"/>
      <c r="I51" s="1229"/>
      <c r="J51" s="1229"/>
      <c r="K51" s="1230"/>
      <c r="L51" s="1230"/>
      <c r="M51" s="1230"/>
      <c r="N51" s="1230"/>
      <c r="AM51" s="1220"/>
      <c r="AN51" s="1231" t="s">
        <v>579</v>
      </c>
      <c r="AO51" s="1231"/>
      <c r="AP51" s="1231"/>
      <c r="AQ51" s="1231"/>
      <c r="AR51" s="1231"/>
      <c r="AS51" s="1231"/>
      <c r="AT51" s="1231"/>
      <c r="AU51" s="1231"/>
      <c r="AV51" s="1231"/>
      <c r="AW51" s="1231"/>
      <c r="AX51" s="1231"/>
      <c r="AY51" s="1231"/>
      <c r="AZ51" s="1231"/>
      <c r="BA51" s="1231"/>
      <c r="BB51" s="1231" t="s">
        <v>583</v>
      </c>
      <c r="BC51" s="1231"/>
      <c r="BD51" s="1231"/>
      <c r="BE51" s="1231"/>
      <c r="BF51" s="1231"/>
      <c r="BG51" s="1231"/>
      <c r="BH51" s="1231"/>
      <c r="BI51" s="1231"/>
      <c r="BJ51" s="1231"/>
      <c r="BK51" s="1231"/>
      <c r="BL51" s="1231"/>
      <c r="BM51" s="1231"/>
      <c r="BN51" s="1231"/>
      <c r="BO51" s="1231"/>
      <c r="BP51" s="1232">
        <v>51.8</v>
      </c>
      <c r="BQ51" s="1232"/>
      <c r="BR51" s="1232"/>
      <c r="BS51" s="1232"/>
      <c r="BT51" s="1232"/>
      <c r="BU51" s="1232"/>
      <c r="BV51" s="1232"/>
      <c r="BW51" s="1232"/>
      <c r="BX51" s="1232">
        <v>35.200000000000003</v>
      </c>
      <c r="BY51" s="1232"/>
      <c r="BZ51" s="1232"/>
      <c r="CA51" s="1232"/>
      <c r="CB51" s="1232"/>
      <c r="CC51" s="1232"/>
      <c r="CD51" s="1232"/>
      <c r="CE51" s="1232"/>
      <c r="CF51" s="1232">
        <v>18.2</v>
      </c>
      <c r="CG51" s="1232"/>
      <c r="CH51" s="1232"/>
      <c r="CI51" s="1232"/>
      <c r="CJ51" s="1232"/>
      <c r="CK51" s="1232"/>
      <c r="CL51" s="1232"/>
      <c r="CM51" s="1232"/>
      <c r="CN51" s="1232">
        <v>13.5</v>
      </c>
      <c r="CO51" s="1232"/>
      <c r="CP51" s="1232"/>
      <c r="CQ51" s="1232"/>
      <c r="CR51" s="1232"/>
      <c r="CS51" s="1232"/>
      <c r="CT51" s="1232"/>
      <c r="CU51" s="1232"/>
      <c r="CV51" s="1232">
        <v>9.8000000000000007</v>
      </c>
      <c r="CW51" s="1232"/>
      <c r="CX51" s="1232"/>
      <c r="CY51" s="1232"/>
      <c r="CZ51" s="1232"/>
      <c r="DA51" s="1232"/>
      <c r="DB51" s="1232"/>
      <c r="DC51" s="1232"/>
    </row>
    <row r="52" spans="1:109" x14ac:dyDescent="0.15">
      <c r="B52" s="247"/>
      <c r="G52" s="1228"/>
      <c r="H52" s="1228"/>
      <c r="I52" s="1229"/>
      <c r="J52" s="1229"/>
      <c r="K52" s="1230"/>
      <c r="L52" s="1230"/>
      <c r="M52" s="1230"/>
      <c r="N52" s="1230"/>
      <c r="AM52" s="1220"/>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32"/>
      <c r="BQ52" s="1232"/>
      <c r="BR52" s="1232"/>
      <c r="BS52" s="1232"/>
      <c r="BT52" s="1232"/>
      <c r="BU52" s="1232"/>
      <c r="BV52" s="1232"/>
      <c r="BW52" s="1232"/>
      <c r="BX52" s="1232"/>
      <c r="BY52" s="1232"/>
      <c r="BZ52" s="1232"/>
      <c r="CA52" s="1232"/>
      <c r="CB52" s="1232"/>
      <c r="CC52" s="1232"/>
      <c r="CD52" s="1232"/>
      <c r="CE52" s="1232"/>
      <c r="CF52" s="1232"/>
      <c r="CG52" s="1232"/>
      <c r="CH52" s="1232"/>
      <c r="CI52" s="1232"/>
      <c r="CJ52" s="1232"/>
      <c r="CK52" s="1232"/>
      <c r="CL52" s="1232"/>
      <c r="CM52" s="1232"/>
      <c r="CN52" s="1232"/>
      <c r="CO52" s="1232"/>
      <c r="CP52" s="1232"/>
      <c r="CQ52" s="1232"/>
      <c r="CR52" s="1232"/>
      <c r="CS52" s="1232"/>
      <c r="CT52" s="1232"/>
      <c r="CU52" s="1232"/>
      <c r="CV52" s="1232"/>
      <c r="CW52" s="1232"/>
      <c r="CX52" s="1232"/>
      <c r="CY52" s="1232"/>
      <c r="CZ52" s="1232"/>
      <c r="DA52" s="1232"/>
      <c r="DB52" s="1232"/>
      <c r="DC52" s="1232"/>
    </row>
    <row r="53" spans="1:109" x14ac:dyDescent="0.15">
      <c r="A53" s="1210"/>
      <c r="B53" s="247"/>
      <c r="G53" s="1228"/>
      <c r="H53" s="1228"/>
      <c r="I53" s="1221"/>
      <c r="J53" s="1221"/>
      <c r="K53" s="1230"/>
      <c r="L53" s="1230"/>
      <c r="M53" s="1230"/>
      <c r="N53" s="1230"/>
      <c r="AM53" s="1220"/>
      <c r="AN53" s="1231"/>
      <c r="AO53" s="1231"/>
      <c r="AP53" s="1231"/>
      <c r="AQ53" s="1231"/>
      <c r="AR53" s="1231"/>
      <c r="AS53" s="1231"/>
      <c r="AT53" s="1231"/>
      <c r="AU53" s="1231"/>
      <c r="AV53" s="1231"/>
      <c r="AW53" s="1231"/>
      <c r="AX53" s="1231"/>
      <c r="AY53" s="1231"/>
      <c r="AZ53" s="1231"/>
      <c r="BA53" s="1231"/>
      <c r="BB53" s="1231" t="s">
        <v>584</v>
      </c>
      <c r="BC53" s="1231"/>
      <c r="BD53" s="1231"/>
      <c r="BE53" s="1231"/>
      <c r="BF53" s="1231"/>
      <c r="BG53" s="1231"/>
      <c r="BH53" s="1231"/>
      <c r="BI53" s="1231"/>
      <c r="BJ53" s="1231"/>
      <c r="BK53" s="1231"/>
      <c r="BL53" s="1231"/>
      <c r="BM53" s="1231"/>
      <c r="BN53" s="1231"/>
      <c r="BO53" s="1231"/>
      <c r="BP53" s="1232">
        <v>47</v>
      </c>
      <c r="BQ53" s="1232"/>
      <c r="BR53" s="1232"/>
      <c r="BS53" s="1232"/>
      <c r="BT53" s="1232"/>
      <c r="BU53" s="1232"/>
      <c r="BV53" s="1232"/>
      <c r="BW53" s="1232"/>
      <c r="BX53" s="1232">
        <v>48.8</v>
      </c>
      <c r="BY53" s="1232"/>
      <c r="BZ53" s="1232"/>
      <c r="CA53" s="1232"/>
      <c r="CB53" s="1232"/>
      <c r="CC53" s="1232"/>
      <c r="CD53" s="1232"/>
      <c r="CE53" s="1232"/>
      <c r="CF53" s="1232">
        <v>50.3</v>
      </c>
      <c r="CG53" s="1232"/>
      <c r="CH53" s="1232"/>
      <c r="CI53" s="1232"/>
      <c r="CJ53" s="1232"/>
      <c r="CK53" s="1232"/>
      <c r="CL53" s="1232"/>
      <c r="CM53" s="1232"/>
      <c r="CN53" s="1232">
        <v>52</v>
      </c>
      <c r="CO53" s="1232"/>
      <c r="CP53" s="1232"/>
      <c r="CQ53" s="1232"/>
      <c r="CR53" s="1232"/>
      <c r="CS53" s="1232"/>
      <c r="CT53" s="1232"/>
      <c r="CU53" s="1232"/>
      <c r="CV53" s="1232">
        <v>53.3</v>
      </c>
      <c r="CW53" s="1232"/>
      <c r="CX53" s="1232"/>
      <c r="CY53" s="1232"/>
      <c r="CZ53" s="1232"/>
      <c r="DA53" s="1232"/>
      <c r="DB53" s="1232"/>
      <c r="DC53" s="1232"/>
    </row>
    <row r="54" spans="1:109" x14ac:dyDescent="0.15">
      <c r="A54" s="1210"/>
      <c r="B54" s="247"/>
      <c r="G54" s="1228"/>
      <c r="H54" s="1228"/>
      <c r="I54" s="1221"/>
      <c r="J54" s="1221"/>
      <c r="K54" s="1230"/>
      <c r="L54" s="1230"/>
      <c r="M54" s="1230"/>
      <c r="N54" s="1230"/>
      <c r="AM54" s="1220"/>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32"/>
      <c r="BQ54" s="1232"/>
      <c r="BR54" s="1232"/>
      <c r="BS54" s="1232"/>
      <c r="BT54" s="1232"/>
      <c r="BU54" s="1232"/>
      <c r="BV54" s="1232"/>
      <c r="BW54" s="1232"/>
      <c r="BX54" s="1232"/>
      <c r="BY54" s="1232"/>
      <c r="BZ54" s="1232"/>
      <c r="CA54" s="1232"/>
      <c r="CB54" s="1232"/>
      <c r="CC54" s="1232"/>
      <c r="CD54" s="1232"/>
      <c r="CE54" s="1232"/>
      <c r="CF54" s="1232"/>
      <c r="CG54" s="1232"/>
      <c r="CH54" s="1232"/>
      <c r="CI54" s="1232"/>
      <c r="CJ54" s="1232"/>
      <c r="CK54" s="1232"/>
      <c r="CL54" s="1232"/>
      <c r="CM54" s="1232"/>
      <c r="CN54" s="1232"/>
      <c r="CO54" s="1232"/>
      <c r="CP54" s="1232"/>
      <c r="CQ54" s="1232"/>
      <c r="CR54" s="1232"/>
      <c r="CS54" s="1232"/>
      <c r="CT54" s="1232"/>
      <c r="CU54" s="1232"/>
      <c r="CV54" s="1232"/>
      <c r="CW54" s="1232"/>
      <c r="CX54" s="1232"/>
      <c r="CY54" s="1232"/>
      <c r="CZ54" s="1232"/>
      <c r="DA54" s="1232"/>
      <c r="DB54" s="1232"/>
      <c r="DC54" s="1232"/>
    </row>
    <row r="55" spans="1:109" x14ac:dyDescent="0.15">
      <c r="A55" s="1210"/>
      <c r="B55" s="247"/>
      <c r="G55" s="1221"/>
      <c r="H55" s="1221"/>
      <c r="I55" s="1221"/>
      <c r="J55" s="1221"/>
      <c r="K55" s="1230"/>
      <c r="L55" s="1230"/>
      <c r="M55" s="1230"/>
      <c r="N55" s="1230"/>
      <c r="AN55" s="1227" t="s">
        <v>580</v>
      </c>
      <c r="AO55" s="1227"/>
      <c r="AP55" s="1227"/>
      <c r="AQ55" s="1227"/>
      <c r="AR55" s="1227"/>
      <c r="AS55" s="1227"/>
      <c r="AT55" s="1227"/>
      <c r="AU55" s="1227"/>
      <c r="AV55" s="1227"/>
      <c r="AW55" s="1227"/>
      <c r="AX55" s="1227"/>
      <c r="AY55" s="1227"/>
      <c r="AZ55" s="1227"/>
      <c r="BA55" s="1227"/>
      <c r="BB55" s="1231" t="s">
        <v>583</v>
      </c>
      <c r="BC55" s="1231"/>
      <c r="BD55" s="1231"/>
      <c r="BE55" s="1231"/>
      <c r="BF55" s="1231"/>
      <c r="BG55" s="1231"/>
      <c r="BH55" s="1231"/>
      <c r="BI55" s="1231"/>
      <c r="BJ55" s="1231"/>
      <c r="BK55" s="1231"/>
      <c r="BL55" s="1231"/>
      <c r="BM55" s="1231"/>
      <c r="BN55" s="1231"/>
      <c r="BO55" s="1231"/>
      <c r="BP55" s="1232">
        <v>3.4</v>
      </c>
      <c r="BQ55" s="1232"/>
      <c r="BR55" s="1232"/>
      <c r="BS55" s="1232"/>
      <c r="BT55" s="1232"/>
      <c r="BU55" s="1232"/>
      <c r="BV55" s="1232"/>
      <c r="BW55" s="1232"/>
      <c r="BX55" s="1232">
        <v>0</v>
      </c>
      <c r="BY55" s="1232"/>
      <c r="BZ55" s="1232"/>
      <c r="CA55" s="1232"/>
      <c r="CB55" s="1232"/>
      <c r="CC55" s="1232"/>
      <c r="CD55" s="1232"/>
      <c r="CE55" s="1232"/>
      <c r="CF55" s="1232">
        <v>0</v>
      </c>
      <c r="CG55" s="1232"/>
      <c r="CH55" s="1232"/>
      <c r="CI55" s="1232"/>
      <c r="CJ55" s="1232"/>
      <c r="CK55" s="1232"/>
      <c r="CL55" s="1232"/>
      <c r="CM55" s="1232"/>
      <c r="CN55" s="1232">
        <v>0</v>
      </c>
      <c r="CO55" s="1232"/>
      <c r="CP55" s="1232"/>
      <c r="CQ55" s="1232"/>
      <c r="CR55" s="1232"/>
      <c r="CS55" s="1232"/>
      <c r="CT55" s="1232"/>
      <c r="CU55" s="1232"/>
      <c r="CV55" s="1232">
        <v>0</v>
      </c>
      <c r="CW55" s="1232"/>
      <c r="CX55" s="1232"/>
      <c r="CY55" s="1232"/>
      <c r="CZ55" s="1232"/>
      <c r="DA55" s="1232"/>
      <c r="DB55" s="1232"/>
      <c r="DC55" s="1232"/>
    </row>
    <row r="56" spans="1:109" x14ac:dyDescent="0.15">
      <c r="A56" s="1210"/>
      <c r="B56" s="247"/>
      <c r="G56" s="1221"/>
      <c r="H56" s="1221"/>
      <c r="I56" s="1221"/>
      <c r="J56" s="1221"/>
      <c r="K56" s="1230"/>
      <c r="L56" s="1230"/>
      <c r="M56" s="1230"/>
      <c r="N56" s="1230"/>
      <c r="AN56" s="1227"/>
      <c r="AO56" s="1227"/>
      <c r="AP56" s="1227"/>
      <c r="AQ56" s="1227"/>
      <c r="AR56" s="1227"/>
      <c r="AS56" s="1227"/>
      <c r="AT56" s="1227"/>
      <c r="AU56" s="1227"/>
      <c r="AV56" s="1227"/>
      <c r="AW56" s="1227"/>
      <c r="AX56" s="1227"/>
      <c r="AY56" s="1227"/>
      <c r="AZ56" s="1227"/>
      <c r="BA56" s="1227"/>
      <c r="BB56" s="1231"/>
      <c r="BC56" s="1231"/>
      <c r="BD56" s="1231"/>
      <c r="BE56" s="1231"/>
      <c r="BF56" s="1231"/>
      <c r="BG56" s="1231"/>
      <c r="BH56" s="1231"/>
      <c r="BI56" s="1231"/>
      <c r="BJ56" s="1231"/>
      <c r="BK56" s="1231"/>
      <c r="BL56" s="1231"/>
      <c r="BM56" s="1231"/>
      <c r="BN56" s="1231"/>
      <c r="BO56" s="1231"/>
      <c r="BP56" s="1232"/>
      <c r="BQ56" s="1232"/>
      <c r="BR56" s="1232"/>
      <c r="BS56" s="1232"/>
      <c r="BT56" s="1232"/>
      <c r="BU56" s="1232"/>
      <c r="BV56" s="1232"/>
      <c r="BW56" s="1232"/>
      <c r="BX56" s="1232"/>
      <c r="BY56" s="1232"/>
      <c r="BZ56" s="1232"/>
      <c r="CA56" s="1232"/>
      <c r="CB56" s="1232"/>
      <c r="CC56" s="1232"/>
      <c r="CD56" s="1232"/>
      <c r="CE56" s="1232"/>
      <c r="CF56" s="1232"/>
      <c r="CG56" s="1232"/>
      <c r="CH56" s="1232"/>
      <c r="CI56" s="1232"/>
      <c r="CJ56" s="1232"/>
      <c r="CK56" s="1232"/>
      <c r="CL56" s="1232"/>
      <c r="CM56" s="1232"/>
      <c r="CN56" s="1232"/>
      <c r="CO56" s="1232"/>
      <c r="CP56" s="1232"/>
      <c r="CQ56" s="1232"/>
      <c r="CR56" s="1232"/>
      <c r="CS56" s="1232"/>
      <c r="CT56" s="1232"/>
      <c r="CU56" s="1232"/>
      <c r="CV56" s="1232"/>
      <c r="CW56" s="1232"/>
      <c r="CX56" s="1232"/>
      <c r="CY56" s="1232"/>
      <c r="CZ56" s="1232"/>
      <c r="DA56" s="1232"/>
      <c r="DB56" s="1232"/>
      <c r="DC56" s="1232"/>
    </row>
    <row r="57" spans="1:109" s="1210" customFormat="1" x14ac:dyDescent="0.15">
      <c r="B57" s="1233"/>
      <c r="G57" s="1221"/>
      <c r="H57" s="1221"/>
      <c r="I57" s="1234"/>
      <c r="J57" s="1234"/>
      <c r="K57" s="1230"/>
      <c r="L57" s="1230"/>
      <c r="M57" s="1230"/>
      <c r="N57" s="1230"/>
      <c r="AM57" s="243"/>
      <c r="AN57" s="1227"/>
      <c r="AO57" s="1227"/>
      <c r="AP57" s="1227"/>
      <c r="AQ57" s="1227"/>
      <c r="AR57" s="1227"/>
      <c r="AS57" s="1227"/>
      <c r="AT57" s="1227"/>
      <c r="AU57" s="1227"/>
      <c r="AV57" s="1227"/>
      <c r="AW57" s="1227"/>
      <c r="AX57" s="1227"/>
      <c r="AY57" s="1227"/>
      <c r="AZ57" s="1227"/>
      <c r="BA57" s="1227"/>
      <c r="BB57" s="1231" t="s">
        <v>584</v>
      </c>
      <c r="BC57" s="1231"/>
      <c r="BD57" s="1231"/>
      <c r="BE57" s="1231"/>
      <c r="BF57" s="1231"/>
      <c r="BG57" s="1231"/>
      <c r="BH57" s="1231"/>
      <c r="BI57" s="1231"/>
      <c r="BJ57" s="1231"/>
      <c r="BK57" s="1231"/>
      <c r="BL57" s="1231"/>
      <c r="BM57" s="1231"/>
      <c r="BN57" s="1231"/>
      <c r="BO57" s="1231"/>
      <c r="BP57" s="1232">
        <v>62.8</v>
      </c>
      <c r="BQ57" s="1232"/>
      <c r="BR57" s="1232"/>
      <c r="BS57" s="1232"/>
      <c r="BT57" s="1232"/>
      <c r="BU57" s="1232"/>
      <c r="BV57" s="1232"/>
      <c r="BW57" s="1232"/>
      <c r="BX57" s="1232">
        <v>62.7</v>
      </c>
      <c r="BY57" s="1232"/>
      <c r="BZ57" s="1232"/>
      <c r="CA57" s="1232"/>
      <c r="CB57" s="1232"/>
      <c r="CC57" s="1232"/>
      <c r="CD57" s="1232"/>
      <c r="CE57" s="1232"/>
      <c r="CF57" s="1232">
        <v>63.1</v>
      </c>
      <c r="CG57" s="1232"/>
      <c r="CH57" s="1232"/>
      <c r="CI57" s="1232"/>
      <c r="CJ57" s="1232"/>
      <c r="CK57" s="1232"/>
      <c r="CL57" s="1232"/>
      <c r="CM57" s="1232"/>
      <c r="CN57" s="1232">
        <v>64</v>
      </c>
      <c r="CO57" s="1232"/>
      <c r="CP57" s="1232"/>
      <c r="CQ57" s="1232"/>
      <c r="CR57" s="1232"/>
      <c r="CS57" s="1232"/>
      <c r="CT57" s="1232"/>
      <c r="CU57" s="1232"/>
      <c r="CV57" s="1232">
        <v>64</v>
      </c>
      <c r="CW57" s="1232"/>
      <c r="CX57" s="1232"/>
      <c r="CY57" s="1232"/>
      <c r="CZ57" s="1232"/>
      <c r="DA57" s="1232"/>
      <c r="DB57" s="1232"/>
      <c r="DC57" s="1232"/>
      <c r="DD57" s="1235"/>
      <c r="DE57" s="1233"/>
    </row>
    <row r="58" spans="1:109" s="1210" customFormat="1" x14ac:dyDescent="0.15">
      <c r="A58" s="243"/>
      <c r="B58" s="1233"/>
      <c r="G58" s="1221"/>
      <c r="H58" s="1221"/>
      <c r="I58" s="1234"/>
      <c r="J58" s="1234"/>
      <c r="K58" s="1230"/>
      <c r="L58" s="1230"/>
      <c r="M58" s="1230"/>
      <c r="N58" s="1230"/>
      <c r="AM58" s="243"/>
      <c r="AN58" s="1227"/>
      <c r="AO58" s="1227"/>
      <c r="AP58" s="1227"/>
      <c r="AQ58" s="1227"/>
      <c r="AR58" s="1227"/>
      <c r="AS58" s="1227"/>
      <c r="AT58" s="1227"/>
      <c r="AU58" s="1227"/>
      <c r="AV58" s="1227"/>
      <c r="AW58" s="1227"/>
      <c r="AX58" s="1227"/>
      <c r="AY58" s="1227"/>
      <c r="AZ58" s="1227"/>
      <c r="BA58" s="1227"/>
      <c r="BB58" s="1231"/>
      <c r="BC58" s="1231"/>
      <c r="BD58" s="1231"/>
      <c r="BE58" s="1231"/>
      <c r="BF58" s="1231"/>
      <c r="BG58" s="1231"/>
      <c r="BH58" s="1231"/>
      <c r="BI58" s="1231"/>
      <c r="BJ58" s="1231"/>
      <c r="BK58" s="1231"/>
      <c r="BL58" s="1231"/>
      <c r="BM58" s="1231"/>
      <c r="BN58" s="1231"/>
      <c r="BO58" s="1231"/>
      <c r="BP58" s="1232"/>
      <c r="BQ58" s="1232"/>
      <c r="BR58" s="1232"/>
      <c r="BS58" s="1232"/>
      <c r="BT58" s="1232"/>
      <c r="BU58" s="1232"/>
      <c r="BV58" s="1232"/>
      <c r="BW58" s="1232"/>
      <c r="BX58" s="1232"/>
      <c r="BY58" s="1232"/>
      <c r="BZ58" s="1232"/>
      <c r="CA58" s="1232"/>
      <c r="CB58" s="1232"/>
      <c r="CC58" s="1232"/>
      <c r="CD58" s="1232"/>
      <c r="CE58" s="1232"/>
      <c r="CF58" s="1232"/>
      <c r="CG58" s="1232"/>
      <c r="CH58" s="1232"/>
      <c r="CI58" s="1232"/>
      <c r="CJ58" s="1232"/>
      <c r="CK58" s="1232"/>
      <c r="CL58" s="1232"/>
      <c r="CM58" s="1232"/>
      <c r="CN58" s="1232"/>
      <c r="CO58" s="1232"/>
      <c r="CP58" s="1232"/>
      <c r="CQ58" s="1232"/>
      <c r="CR58" s="1232"/>
      <c r="CS58" s="1232"/>
      <c r="CT58" s="1232"/>
      <c r="CU58" s="1232"/>
      <c r="CV58" s="1232"/>
      <c r="CW58" s="1232"/>
      <c r="CX58" s="1232"/>
      <c r="CY58" s="1232"/>
      <c r="CZ58" s="1232"/>
      <c r="DA58" s="1232"/>
      <c r="DB58" s="1232"/>
      <c r="DC58" s="1232"/>
      <c r="DD58" s="1235"/>
      <c r="DE58" s="1233"/>
    </row>
    <row r="59" spans="1:109" s="1210" customFormat="1" x14ac:dyDescent="0.15">
      <c r="A59" s="243"/>
      <c r="B59" s="1233"/>
      <c r="K59" s="1236"/>
      <c r="L59" s="1236"/>
      <c r="M59" s="1236"/>
      <c r="N59" s="1236"/>
      <c r="AQ59" s="1236"/>
      <c r="AR59" s="1236"/>
      <c r="AS59" s="1236"/>
      <c r="AT59" s="1236"/>
      <c r="BC59" s="1236"/>
      <c r="BD59" s="1236"/>
      <c r="BE59" s="1236"/>
      <c r="BF59" s="1236"/>
      <c r="BO59" s="1236"/>
      <c r="BP59" s="1236"/>
      <c r="BQ59" s="1236"/>
      <c r="BR59" s="1236"/>
      <c r="CA59" s="1236"/>
      <c r="CB59" s="1236"/>
      <c r="CC59" s="1236"/>
      <c r="CD59" s="1236"/>
      <c r="CM59" s="1236"/>
      <c r="CN59" s="1236"/>
      <c r="CO59" s="1236"/>
      <c r="CP59" s="1236"/>
      <c r="CY59" s="1236"/>
      <c r="CZ59" s="1236"/>
      <c r="DA59" s="1236"/>
      <c r="DB59" s="1236"/>
      <c r="DC59" s="1236"/>
      <c r="DD59" s="1235"/>
      <c r="DE59" s="1233"/>
    </row>
    <row r="60" spans="1:109" s="1210" customFormat="1" x14ac:dyDescent="0.15">
      <c r="A60" s="243"/>
      <c r="B60" s="1233"/>
      <c r="K60" s="1236"/>
      <c r="L60" s="1236"/>
      <c r="M60" s="1236"/>
      <c r="N60" s="1236"/>
      <c r="AQ60" s="1236"/>
      <c r="AR60" s="1236"/>
      <c r="AS60" s="1236"/>
      <c r="AT60" s="1236"/>
      <c r="BC60" s="1236"/>
      <c r="BD60" s="1236"/>
      <c r="BE60" s="1236"/>
      <c r="BF60" s="1236"/>
      <c r="BO60" s="1236"/>
      <c r="BP60" s="1236"/>
      <c r="BQ60" s="1236"/>
      <c r="BR60" s="1236"/>
      <c r="CA60" s="1236"/>
      <c r="CB60" s="1236"/>
      <c r="CC60" s="1236"/>
      <c r="CD60" s="1236"/>
      <c r="CM60" s="1236"/>
      <c r="CN60" s="1236"/>
      <c r="CO60" s="1236"/>
      <c r="CP60" s="1236"/>
      <c r="CY60" s="1236"/>
      <c r="CZ60" s="1236"/>
      <c r="DA60" s="1236"/>
      <c r="DB60" s="1236"/>
      <c r="DC60" s="1236"/>
      <c r="DD60" s="1235"/>
      <c r="DE60" s="1233"/>
    </row>
    <row r="61" spans="1:109" s="1210" customFormat="1" x14ac:dyDescent="0.15">
      <c r="A61" s="243"/>
      <c r="B61" s="1237"/>
      <c r="C61" s="1238"/>
      <c r="D61" s="1238"/>
      <c r="E61" s="1238"/>
      <c r="F61" s="1238"/>
      <c r="G61" s="1238"/>
      <c r="H61" s="1238"/>
      <c r="I61" s="1238"/>
      <c r="J61" s="1238"/>
      <c r="K61" s="1238"/>
      <c r="L61" s="1238"/>
      <c r="M61" s="1239"/>
      <c r="N61" s="1239"/>
      <c r="O61" s="1238"/>
      <c r="P61" s="1238"/>
      <c r="Q61" s="1238"/>
      <c r="R61" s="1238"/>
      <c r="S61" s="1238"/>
      <c r="T61" s="1238"/>
      <c r="U61" s="1238"/>
      <c r="V61" s="1238"/>
      <c r="W61" s="1238"/>
      <c r="X61" s="1238"/>
      <c r="Y61" s="1238"/>
      <c r="Z61" s="1238"/>
      <c r="AA61" s="1238"/>
      <c r="AB61" s="1238"/>
      <c r="AC61" s="1238"/>
      <c r="AD61" s="1238"/>
      <c r="AE61" s="1238"/>
      <c r="AF61" s="1238"/>
      <c r="AG61" s="1238"/>
      <c r="AH61" s="1238"/>
      <c r="AI61" s="1238"/>
      <c r="AJ61" s="1238"/>
      <c r="AK61" s="1238"/>
      <c r="AL61" s="1238"/>
      <c r="AM61" s="1238"/>
      <c r="AN61" s="1238"/>
      <c r="AO61" s="1238"/>
      <c r="AP61" s="1238"/>
      <c r="AQ61" s="1238"/>
      <c r="AR61" s="1238"/>
      <c r="AS61" s="1239"/>
      <c r="AT61" s="1239"/>
      <c r="AU61" s="1238"/>
      <c r="AV61" s="1238"/>
      <c r="AW61" s="1238"/>
      <c r="AX61" s="1238"/>
      <c r="AY61" s="1238"/>
      <c r="AZ61" s="1238"/>
      <c r="BA61" s="1238"/>
      <c r="BB61" s="1238"/>
      <c r="BC61" s="1238"/>
      <c r="BD61" s="1238"/>
      <c r="BE61" s="1239"/>
      <c r="BF61" s="1239"/>
      <c r="BG61" s="1238"/>
      <c r="BH61" s="1238"/>
      <c r="BI61" s="1238"/>
      <c r="BJ61" s="1238"/>
      <c r="BK61" s="1238"/>
      <c r="BL61" s="1238"/>
      <c r="BM61" s="1238"/>
      <c r="BN61" s="1238"/>
      <c r="BO61" s="1238"/>
      <c r="BP61" s="1238"/>
      <c r="BQ61" s="1239"/>
      <c r="BR61" s="1239"/>
      <c r="BS61" s="1238"/>
      <c r="BT61" s="1238"/>
      <c r="BU61" s="1238"/>
      <c r="BV61" s="1238"/>
      <c r="BW61" s="1238"/>
      <c r="BX61" s="1238"/>
      <c r="BY61" s="1238"/>
      <c r="BZ61" s="1238"/>
      <c r="CA61" s="1238"/>
      <c r="CB61" s="1238"/>
      <c r="CC61" s="1239"/>
      <c r="CD61" s="1239"/>
      <c r="CE61" s="1238"/>
      <c r="CF61" s="1238"/>
      <c r="CG61" s="1238"/>
      <c r="CH61" s="1238"/>
      <c r="CI61" s="1238"/>
      <c r="CJ61" s="1238"/>
      <c r="CK61" s="1238"/>
      <c r="CL61" s="1238"/>
      <c r="CM61" s="1238"/>
      <c r="CN61" s="1238"/>
      <c r="CO61" s="1239"/>
      <c r="CP61" s="1239"/>
      <c r="CQ61" s="1238"/>
      <c r="CR61" s="1238"/>
      <c r="CS61" s="1238"/>
      <c r="CT61" s="1238"/>
      <c r="CU61" s="1238"/>
      <c r="CV61" s="1238"/>
      <c r="CW61" s="1238"/>
      <c r="CX61" s="1238"/>
      <c r="CY61" s="1238"/>
      <c r="CZ61" s="1238"/>
      <c r="DA61" s="1239"/>
      <c r="DB61" s="1239"/>
      <c r="DC61" s="1239"/>
      <c r="DD61" s="1240"/>
      <c r="DE61" s="1233"/>
    </row>
    <row r="62" spans="1:109" x14ac:dyDescent="0.15">
      <c r="B62" s="1208"/>
      <c r="C62" s="1208"/>
      <c r="D62" s="1208"/>
      <c r="E62" s="1208"/>
      <c r="F62" s="1208"/>
      <c r="G62" s="1208"/>
      <c r="H62" s="1208"/>
      <c r="I62" s="1208"/>
      <c r="J62" s="1208"/>
      <c r="K62" s="1208"/>
      <c r="L62" s="1208"/>
      <c r="M62" s="1208"/>
      <c r="N62" s="1208"/>
      <c r="O62" s="1208"/>
      <c r="P62" s="1208"/>
      <c r="Q62" s="1208"/>
      <c r="R62" s="1208"/>
      <c r="S62" s="1208"/>
      <c r="T62" s="1208"/>
      <c r="U62" s="1208"/>
      <c r="V62" s="1208"/>
      <c r="W62" s="1208"/>
      <c r="X62" s="1208"/>
      <c r="Y62" s="1208"/>
      <c r="Z62" s="1208"/>
      <c r="AA62" s="1208"/>
      <c r="AB62" s="1208"/>
      <c r="AC62" s="1208"/>
      <c r="AD62" s="1208"/>
      <c r="AE62" s="1208"/>
      <c r="AF62" s="1208"/>
      <c r="AG62" s="1208"/>
      <c r="AH62" s="1208"/>
      <c r="AI62" s="1208"/>
      <c r="AJ62" s="1208"/>
      <c r="AK62" s="1208"/>
      <c r="AL62" s="1208"/>
      <c r="AM62" s="1208"/>
      <c r="AN62" s="1208"/>
      <c r="AO62" s="1208"/>
      <c r="AP62" s="1208"/>
      <c r="AQ62" s="1208"/>
      <c r="AR62" s="1208"/>
      <c r="AS62" s="1208"/>
      <c r="AT62" s="1208"/>
      <c r="AU62" s="1208"/>
      <c r="AV62" s="1208"/>
      <c r="AW62" s="1208"/>
      <c r="AX62" s="1208"/>
      <c r="AY62" s="1208"/>
      <c r="AZ62" s="1208"/>
      <c r="BA62" s="1208"/>
      <c r="BB62" s="1208"/>
      <c r="BC62" s="1208"/>
      <c r="BD62" s="1208"/>
      <c r="BE62" s="1208"/>
      <c r="BF62" s="1208"/>
      <c r="BG62" s="1208"/>
      <c r="BH62" s="1208"/>
      <c r="BI62" s="1208"/>
      <c r="BJ62" s="1208"/>
      <c r="BK62" s="1208"/>
      <c r="BL62" s="1208"/>
      <c r="BM62" s="1208"/>
      <c r="BN62" s="1208"/>
      <c r="BO62" s="1208"/>
      <c r="BP62" s="1208"/>
      <c r="BQ62" s="1208"/>
      <c r="BR62" s="1208"/>
      <c r="BS62" s="1208"/>
      <c r="BT62" s="1208"/>
      <c r="BU62" s="1208"/>
      <c r="BV62" s="1208"/>
      <c r="BW62" s="1208"/>
      <c r="BX62" s="1208"/>
      <c r="BY62" s="1208"/>
      <c r="BZ62" s="1208"/>
      <c r="CA62" s="1208"/>
      <c r="CB62" s="1208"/>
      <c r="CC62" s="1208"/>
      <c r="CD62" s="1208"/>
      <c r="CE62" s="1208"/>
      <c r="CF62" s="1208"/>
      <c r="CG62" s="1208"/>
      <c r="CH62" s="1208"/>
      <c r="CI62" s="1208"/>
      <c r="CJ62" s="1208"/>
      <c r="CK62" s="1208"/>
      <c r="CL62" s="1208"/>
      <c r="CM62" s="1208"/>
      <c r="CN62" s="1208"/>
      <c r="CO62" s="1208"/>
      <c r="CP62" s="1208"/>
      <c r="CQ62" s="1208"/>
      <c r="CR62" s="1208"/>
      <c r="CS62" s="1208"/>
      <c r="CT62" s="1208"/>
      <c r="CU62" s="1208"/>
      <c r="CV62" s="1208"/>
      <c r="CW62" s="1208"/>
      <c r="CX62" s="1208"/>
      <c r="CY62" s="1208"/>
      <c r="CZ62" s="1208"/>
      <c r="DA62" s="1208"/>
      <c r="DB62" s="1208"/>
      <c r="DC62" s="1208"/>
      <c r="DD62" s="1208"/>
      <c r="DE62" s="243"/>
    </row>
    <row r="63" spans="1:109" ht="17.25" x14ac:dyDescent="0.15">
      <c r="B63" s="300" t="s">
        <v>581</v>
      </c>
    </row>
    <row r="64" spans="1:109" x14ac:dyDescent="0.15">
      <c r="B64" s="247"/>
      <c r="G64" s="1209"/>
      <c r="I64" s="1241"/>
      <c r="J64" s="1241"/>
      <c r="K64" s="1241"/>
      <c r="L64" s="1241"/>
      <c r="M64" s="1241"/>
      <c r="N64" s="1242"/>
      <c r="AM64" s="1209"/>
      <c r="AN64" s="1209" t="s">
        <v>577</v>
      </c>
      <c r="AP64" s="1210"/>
      <c r="AQ64" s="1210"/>
      <c r="AR64" s="1210"/>
      <c r="AY64" s="1209"/>
      <c r="BA64" s="1210"/>
      <c r="BB64" s="1210"/>
      <c r="BC64" s="1210"/>
      <c r="BK64" s="1209"/>
      <c r="BM64" s="1210"/>
      <c r="BN64" s="1210"/>
      <c r="BO64" s="1210"/>
      <c r="BW64" s="1209"/>
      <c r="BY64" s="1210"/>
      <c r="BZ64" s="1210"/>
      <c r="CA64" s="1210"/>
      <c r="CI64" s="1209"/>
      <c r="CK64" s="1210"/>
      <c r="CL64" s="1210"/>
      <c r="CM64" s="1210"/>
      <c r="CU64" s="1209"/>
      <c r="CW64" s="1210"/>
      <c r="CX64" s="1210"/>
      <c r="CY64" s="1210"/>
    </row>
    <row r="65" spans="2:107" x14ac:dyDescent="0.15">
      <c r="B65" s="247"/>
      <c r="AN65" s="1211" t="s">
        <v>585</v>
      </c>
      <c r="AO65" s="1212"/>
      <c r="AP65" s="1212"/>
      <c r="AQ65" s="1212"/>
      <c r="AR65" s="1212"/>
      <c r="AS65" s="1212"/>
      <c r="AT65" s="1212"/>
      <c r="AU65" s="1212"/>
      <c r="AV65" s="1212"/>
      <c r="AW65" s="1212"/>
      <c r="AX65" s="1212"/>
      <c r="AY65" s="1212"/>
      <c r="AZ65" s="1212"/>
      <c r="BA65" s="1212"/>
      <c r="BB65" s="1212"/>
      <c r="BC65" s="1212"/>
      <c r="BD65" s="1212"/>
      <c r="BE65" s="1212"/>
      <c r="BF65" s="1212"/>
      <c r="BG65" s="1212"/>
      <c r="BH65" s="1212"/>
      <c r="BI65" s="1212"/>
      <c r="BJ65" s="1212"/>
      <c r="BK65" s="1212"/>
      <c r="BL65" s="1212"/>
      <c r="BM65" s="1212"/>
      <c r="BN65" s="1212"/>
      <c r="BO65" s="1212"/>
      <c r="BP65" s="1212"/>
      <c r="BQ65" s="1212"/>
      <c r="BR65" s="1212"/>
      <c r="BS65" s="1212"/>
      <c r="BT65" s="1212"/>
      <c r="BU65" s="1212"/>
      <c r="BV65" s="1212"/>
      <c r="BW65" s="1212"/>
      <c r="BX65" s="1212"/>
      <c r="BY65" s="1212"/>
      <c r="BZ65" s="1212"/>
      <c r="CA65" s="1212"/>
      <c r="CB65" s="1212"/>
      <c r="CC65" s="1212"/>
      <c r="CD65" s="1212"/>
      <c r="CE65" s="1212"/>
      <c r="CF65" s="1212"/>
      <c r="CG65" s="1212"/>
      <c r="CH65" s="1212"/>
      <c r="CI65" s="1212"/>
      <c r="CJ65" s="1212"/>
      <c r="CK65" s="1212"/>
      <c r="CL65" s="1212"/>
      <c r="CM65" s="1212"/>
      <c r="CN65" s="1212"/>
      <c r="CO65" s="1212"/>
      <c r="CP65" s="1212"/>
      <c r="CQ65" s="1212"/>
      <c r="CR65" s="1212"/>
      <c r="CS65" s="1212"/>
      <c r="CT65" s="1212"/>
      <c r="CU65" s="1212"/>
      <c r="CV65" s="1212"/>
      <c r="CW65" s="1212"/>
      <c r="CX65" s="1212"/>
      <c r="CY65" s="1212"/>
      <c r="CZ65" s="1212"/>
      <c r="DA65" s="1212"/>
      <c r="DB65" s="1212"/>
      <c r="DC65" s="1213"/>
    </row>
    <row r="66" spans="2:107" x14ac:dyDescent="0.15">
      <c r="B66" s="247"/>
      <c r="AN66" s="1214"/>
      <c r="AO66" s="1215"/>
      <c r="AP66" s="1215"/>
      <c r="AQ66" s="1215"/>
      <c r="AR66" s="1215"/>
      <c r="AS66" s="1215"/>
      <c r="AT66" s="1215"/>
      <c r="AU66" s="1215"/>
      <c r="AV66" s="1215"/>
      <c r="AW66" s="1215"/>
      <c r="AX66" s="1215"/>
      <c r="AY66" s="1215"/>
      <c r="AZ66" s="1215"/>
      <c r="BA66" s="1215"/>
      <c r="BB66" s="1215"/>
      <c r="BC66" s="1215"/>
      <c r="BD66" s="1215"/>
      <c r="BE66" s="1215"/>
      <c r="BF66" s="1215"/>
      <c r="BG66" s="1215"/>
      <c r="BH66" s="1215"/>
      <c r="BI66" s="1215"/>
      <c r="BJ66" s="1215"/>
      <c r="BK66" s="1215"/>
      <c r="BL66" s="1215"/>
      <c r="BM66" s="1215"/>
      <c r="BN66" s="1215"/>
      <c r="BO66" s="1215"/>
      <c r="BP66" s="1215"/>
      <c r="BQ66" s="1215"/>
      <c r="BR66" s="1215"/>
      <c r="BS66" s="1215"/>
      <c r="BT66" s="1215"/>
      <c r="BU66" s="1215"/>
      <c r="BV66" s="1215"/>
      <c r="BW66" s="1215"/>
      <c r="BX66" s="1215"/>
      <c r="BY66" s="1215"/>
      <c r="BZ66" s="1215"/>
      <c r="CA66" s="1215"/>
      <c r="CB66" s="1215"/>
      <c r="CC66" s="1215"/>
      <c r="CD66" s="1215"/>
      <c r="CE66" s="1215"/>
      <c r="CF66" s="1215"/>
      <c r="CG66" s="1215"/>
      <c r="CH66" s="1215"/>
      <c r="CI66" s="1215"/>
      <c r="CJ66" s="1215"/>
      <c r="CK66" s="1215"/>
      <c r="CL66" s="1215"/>
      <c r="CM66" s="1215"/>
      <c r="CN66" s="1215"/>
      <c r="CO66" s="1215"/>
      <c r="CP66" s="1215"/>
      <c r="CQ66" s="1215"/>
      <c r="CR66" s="1215"/>
      <c r="CS66" s="1215"/>
      <c r="CT66" s="1215"/>
      <c r="CU66" s="1215"/>
      <c r="CV66" s="1215"/>
      <c r="CW66" s="1215"/>
      <c r="CX66" s="1215"/>
      <c r="CY66" s="1215"/>
      <c r="CZ66" s="1215"/>
      <c r="DA66" s="1215"/>
      <c r="DB66" s="1215"/>
      <c r="DC66" s="1216"/>
    </row>
    <row r="67" spans="2:107" x14ac:dyDescent="0.15">
      <c r="B67" s="247"/>
      <c r="AN67" s="1214"/>
      <c r="AO67" s="1215"/>
      <c r="AP67" s="1215"/>
      <c r="AQ67" s="1215"/>
      <c r="AR67" s="1215"/>
      <c r="AS67" s="1215"/>
      <c r="AT67" s="1215"/>
      <c r="AU67" s="1215"/>
      <c r="AV67" s="1215"/>
      <c r="AW67" s="1215"/>
      <c r="AX67" s="1215"/>
      <c r="AY67" s="1215"/>
      <c r="AZ67" s="1215"/>
      <c r="BA67" s="1215"/>
      <c r="BB67" s="1215"/>
      <c r="BC67" s="1215"/>
      <c r="BD67" s="1215"/>
      <c r="BE67" s="1215"/>
      <c r="BF67" s="1215"/>
      <c r="BG67" s="1215"/>
      <c r="BH67" s="1215"/>
      <c r="BI67" s="1215"/>
      <c r="BJ67" s="1215"/>
      <c r="BK67" s="1215"/>
      <c r="BL67" s="1215"/>
      <c r="BM67" s="1215"/>
      <c r="BN67" s="1215"/>
      <c r="BO67" s="1215"/>
      <c r="BP67" s="1215"/>
      <c r="BQ67" s="1215"/>
      <c r="BR67" s="1215"/>
      <c r="BS67" s="1215"/>
      <c r="BT67" s="1215"/>
      <c r="BU67" s="1215"/>
      <c r="BV67" s="1215"/>
      <c r="BW67" s="1215"/>
      <c r="BX67" s="1215"/>
      <c r="BY67" s="1215"/>
      <c r="BZ67" s="1215"/>
      <c r="CA67" s="1215"/>
      <c r="CB67" s="1215"/>
      <c r="CC67" s="1215"/>
      <c r="CD67" s="1215"/>
      <c r="CE67" s="1215"/>
      <c r="CF67" s="1215"/>
      <c r="CG67" s="1215"/>
      <c r="CH67" s="1215"/>
      <c r="CI67" s="1215"/>
      <c r="CJ67" s="1215"/>
      <c r="CK67" s="1215"/>
      <c r="CL67" s="1215"/>
      <c r="CM67" s="1215"/>
      <c r="CN67" s="1215"/>
      <c r="CO67" s="1215"/>
      <c r="CP67" s="1215"/>
      <c r="CQ67" s="1215"/>
      <c r="CR67" s="1215"/>
      <c r="CS67" s="1215"/>
      <c r="CT67" s="1215"/>
      <c r="CU67" s="1215"/>
      <c r="CV67" s="1215"/>
      <c r="CW67" s="1215"/>
      <c r="CX67" s="1215"/>
      <c r="CY67" s="1215"/>
      <c r="CZ67" s="1215"/>
      <c r="DA67" s="1215"/>
      <c r="DB67" s="1215"/>
      <c r="DC67" s="1216"/>
    </row>
    <row r="68" spans="2:107" x14ac:dyDescent="0.15">
      <c r="B68" s="247"/>
      <c r="AN68" s="1214"/>
      <c r="AO68" s="1215"/>
      <c r="AP68" s="1215"/>
      <c r="AQ68" s="1215"/>
      <c r="AR68" s="1215"/>
      <c r="AS68" s="1215"/>
      <c r="AT68" s="1215"/>
      <c r="AU68" s="1215"/>
      <c r="AV68" s="1215"/>
      <c r="AW68" s="1215"/>
      <c r="AX68" s="1215"/>
      <c r="AY68" s="1215"/>
      <c r="AZ68" s="1215"/>
      <c r="BA68" s="1215"/>
      <c r="BB68" s="1215"/>
      <c r="BC68" s="1215"/>
      <c r="BD68" s="1215"/>
      <c r="BE68" s="1215"/>
      <c r="BF68" s="1215"/>
      <c r="BG68" s="1215"/>
      <c r="BH68" s="1215"/>
      <c r="BI68" s="1215"/>
      <c r="BJ68" s="1215"/>
      <c r="BK68" s="1215"/>
      <c r="BL68" s="1215"/>
      <c r="BM68" s="1215"/>
      <c r="BN68" s="1215"/>
      <c r="BO68" s="1215"/>
      <c r="BP68" s="1215"/>
      <c r="BQ68" s="1215"/>
      <c r="BR68" s="1215"/>
      <c r="BS68" s="1215"/>
      <c r="BT68" s="1215"/>
      <c r="BU68" s="1215"/>
      <c r="BV68" s="1215"/>
      <c r="BW68" s="1215"/>
      <c r="BX68" s="1215"/>
      <c r="BY68" s="1215"/>
      <c r="BZ68" s="1215"/>
      <c r="CA68" s="1215"/>
      <c r="CB68" s="1215"/>
      <c r="CC68" s="1215"/>
      <c r="CD68" s="1215"/>
      <c r="CE68" s="1215"/>
      <c r="CF68" s="1215"/>
      <c r="CG68" s="1215"/>
      <c r="CH68" s="1215"/>
      <c r="CI68" s="1215"/>
      <c r="CJ68" s="1215"/>
      <c r="CK68" s="1215"/>
      <c r="CL68" s="1215"/>
      <c r="CM68" s="1215"/>
      <c r="CN68" s="1215"/>
      <c r="CO68" s="1215"/>
      <c r="CP68" s="1215"/>
      <c r="CQ68" s="1215"/>
      <c r="CR68" s="1215"/>
      <c r="CS68" s="1215"/>
      <c r="CT68" s="1215"/>
      <c r="CU68" s="1215"/>
      <c r="CV68" s="1215"/>
      <c r="CW68" s="1215"/>
      <c r="CX68" s="1215"/>
      <c r="CY68" s="1215"/>
      <c r="CZ68" s="1215"/>
      <c r="DA68" s="1215"/>
      <c r="DB68" s="1215"/>
      <c r="DC68" s="1216"/>
    </row>
    <row r="69" spans="2:107" x14ac:dyDescent="0.15">
      <c r="B69" s="247"/>
      <c r="AN69" s="1217"/>
      <c r="AO69" s="1218"/>
      <c r="AP69" s="1218"/>
      <c r="AQ69" s="1218"/>
      <c r="AR69" s="1218"/>
      <c r="AS69" s="1218"/>
      <c r="AT69" s="1218"/>
      <c r="AU69" s="1218"/>
      <c r="AV69" s="1218"/>
      <c r="AW69" s="1218"/>
      <c r="AX69" s="1218"/>
      <c r="AY69" s="1218"/>
      <c r="AZ69" s="1218"/>
      <c r="BA69" s="1218"/>
      <c r="BB69" s="1218"/>
      <c r="BC69" s="1218"/>
      <c r="BD69" s="1218"/>
      <c r="BE69" s="1218"/>
      <c r="BF69" s="1218"/>
      <c r="BG69" s="1218"/>
      <c r="BH69" s="1218"/>
      <c r="BI69" s="1218"/>
      <c r="BJ69" s="1218"/>
      <c r="BK69" s="1218"/>
      <c r="BL69" s="1218"/>
      <c r="BM69" s="1218"/>
      <c r="BN69" s="1218"/>
      <c r="BO69" s="1218"/>
      <c r="BP69" s="1218"/>
      <c r="BQ69" s="1218"/>
      <c r="BR69" s="1218"/>
      <c r="BS69" s="1218"/>
      <c r="BT69" s="1218"/>
      <c r="BU69" s="1218"/>
      <c r="BV69" s="1218"/>
      <c r="BW69" s="1218"/>
      <c r="BX69" s="1218"/>
      <c r="BY69" s="1218"/>
      <c r="BZ69" s="1218"/>
      <c r="CA69" s="1218"/>
      <c r="CB69" s="1218"/>
      <c r="CC69" s="1218"/>
      <c r="CD69" s="1218"/>
      <c r="CE69" s="1218"/>
      <c r="CF69" s="1218"/>
      <c r="CG69" s="1218"/>
      <c r="CH69" s="1218"/>
      <c r="CI69" s="1218"/>
      <c r="CJ69" s="1218"/>
      <c r="CK69" s="1218"/>
      <c r="CL69" s="1218"/>
      <c r="CM69" s="1218"/>
      <c r="CN69" s="1218"/>
      <c r="CO69" s="1218"/>
      <c r="CP69" s="1218"/>
      <c r="CQ69" s="1218"/>
      <c r="CR69" s="1218"/>
      <c r="CS69" s="1218"/>
      <c r="CT69" s="1218"/>
      <c r="CU69" s="1218"/>
      <c r="CV69" s="1218"/>
      <c r="CW69" s="1218"/>
      <c r="CX69" s="1218"/>
      <c r="CY69" s="1218"/>
      <c r="CZ69" s="1218"/>
      <c r="DA69" s="1218"/>
      <c r="DB69" s="1218"/>
      <c r="DC69" s="1219"/>
    </row>
    <row r="70" spans="2:107" x14ac:dyDescent="0.15">
      <c r="B70" s="247"/>
      <c r="H70" s="1243"/>
      <c r="I70" s="1243"/>
      <c r="J70" s="1244"/>
      <c r="K70" s="1244"/>
      <c r="L70" s="1245"/>
      <c r="M70" s="1244"/>
      <c r="N70" s="1245"/>
      <c r="AN70" s="1220"/>
      <c r="AO70" s="1220"/>
      <c r="AP70" s="1220"/>
      <c r="AZ70" s="1220"/>
      <c r="BA70" s="1220"/>
      <c r="BB70" s="1220"/>
      <c r="BL70" s="1220"/>
      <c r="BM70" s="1220"/>
      <c r="BN70" s="1220"/>
      <c r="BX70" s="1220"/>
      <c r="BY70" s="1220"/>
      <c r="BZ70" s="1220"/>
      <c r="CJ70" s="1220"/>
      <c r="CK70" s="1220"/>
      <c r="CL70" s="1220"/>
      <c r="CV70" s="1220"/>
      <c r="CW70" s="1220"/>
      <c r="CX70" s="1220"/>
    </row>
    <row r="71" spans="2:107" x14ac:dyDescent="0.15">
      <c r="B71" s="247"/>
      <c r="G71" s="1246"/>
      <c r="I71" s="1247"/>
      <c r="J71" s="1244"/>
      <c r="K71" s="1244"/>
      <c r="L71" s="1245"/>
      <c r="M71" s="1244"/>
      <c r="N71" s="1245"/>
      <c r="AM71" s="1246"/>
      <c r="AN71" s="243" t="s">
        <v>578</v>
      </c>
    </row>
    <row r="72" spans="2:107" x14ac:dyDescent="0.15">
      <c r="B72" s="247"/>
      <c r="G72" s="1221"/>
      <c r="H72" s="1221"/>
      <c r="I72" s="1221"/>
      <c r="J72" s="1221"/>
      <c r="K72" s="1222"/>
      <c r="L72" s="1222"/>
      <c r="M72" s="1223"/>
      <c r="N72" s="1223"/>
      <c r="AN72" s="1224"/>
      <c r="AO72" s="1225"/>
      <c r="AP72" s="1225"/>
      <c r="AQ72" s="1225"/>
      <c r="AR72" s="1225"/>
      <c r="AS72" s="1225"/>
      <c r="AT72" s="1225"/>
      <c r="AU72" s="1225"/>
      <c r="AV72" s="1225"/>
      <c r="AW72" s="1225"/>
      <c r="AX72" s="1225"/>
      <c r="AY72" s="1225"/>
      <c r="AZ72" s="1225"/>
      <c r="BA72" s="1225"/>
      <c r="BB72" s="1225"/>
      <c r="BC72" s="1225"/>
      <c r="BD72" s="1225"/>
      <c r="BE72" s="1225"/>
      <c r="BF72" s="1225"/>
      <c r="BG72" s="1225"/>
      <c r="BH72" s="1225"/>
      <c r="BI72" s="1225"/>
      <c r="BJ72" s="1225"/>
      <c r="BK72" s="1225"/>
      <c r="BL72" s="1225"/>
      <c r="BM72" s="1225"/>
      <c r="BN72" s="1225"/>
      <c r="BO72" s="1226"/>
      <c r="BP72" s="1227" t="s">
        <v>526</v>
      </c>
      <c r="BQ72" s="1227"/>
      <c r="BR72" s="1227"/>
      <c r="BS72" s="1227"/>
      <c r="BT72" s="1227"/>
      <c r="BU72" s="1227"/>
      <c r="BV72" s="1227"/>
      <c r="BW72" s="1227"/>
      <c r="BX72" s="1227" t="s">
        <v>527</v>
      </c>
      <c r="BY72" s="1227"/>
      <c r="BZ72" s="1227"/>
      <c r="CA72" s="1227"/>
      <c r="CB72" s="1227"/>
      <c r="CC72" s="1227"/>
      <c r="CD72" s="1227"/>
      <c r="CE72" s="1227"/>
      <c r="CF72" s="1227" t="s">
        <v>528</v>
      </c>
      <c r="CG72" s="1227"/>
      <c r="CH72" s="1227"/>
      <c r="CI72" s="1227"/>
      <c r="CJ72" s="1227"/>
      <c r="CK72" s="1227"/>
      <c r="CL72" s="1227"/>
      <c r="CM72" s="1227"/>
      <c r="CN72" s="1227" t="s">
        <v>529</v>
      </c>
      <c r="CO72" s="1227"/>
      <c r="CP72" s="1227"/>
      <c r="CQ72" s="1227"/>
      <c r="CR72" s="1227"/>
      <c r="CS72" s="1227"/>
      <c r="CT72" s="1227"/>
      <c r="CU72" s="1227"/>
      <c r="CV72" s="1227" t="s">
        <v>530</v>
      </c>
      <c r="CW72" s="1227"/>
      <c r="CX72" s="1227"/>
      <c r="CY72" s="1227"/>
      <c r="CZ72" s="1227"/>
      <c r="DA72" s="1227"/>
      <c r="DB72" s="1227"/>
      <c r="DC72" s="1227"/>
    </row>
    <row r="73" spans="2:107" x14ac:dyDescent="0.15">
      <c r="B73" s="247"/>
      <c r="G73" s="1228"/>
      <c r="H73" s="1228"/>
      <c r="I73" s="1228"/>
      <c r="J73" s="1228"/>
      <c r="K73" s="1248"/>
      <c r="L73" s="1248"/>
      <c r="M73" s="1248"/>
      <c r="N73" s="1248"/>
      <c r="AM73" s="1220"/>
      <c r="AN73" s="1231" t="s">
        <v>579</v>
      </c>
      <c r="AO73" s="1231"/>
      <c r="AP73" s="1231"/>
      <c r="AQ73" s="1231"/>
      <c r="AR73" s="1231"/>
      <c r="AS73" s="1231"/>
      <c r="AT73" s="1231"/>
      <c r="AU73" s="1231"/>
      <c r="AV73" s="1231"/>
      <c r="AW73" s="1231"/>
      <c r="AX73" s="1231"/>
      <c r="AY73" s="1231"/>
      <c r="AZ73" s="1231"/>
      <c r="BA73" s="1231"/>
      <c r="BB73" s="1231" t="s">
        <v>583</v>
      </c>
      <c r="BC73" s="1231"/>
      <c r="BD73" s="1231"/>
      <c r="BE73" s="1231"/>
      <c r="BF73" s="1231"/>
      <c r="BG73" s="1231"/>
      <c r="BH73" s="1231"/>
      <c r="BI73" s="1231"/>
      <c r="BJ73" s="1231"/>
      <c r="BK73" s="1231"/>
      <c r="BL73" s="1231"/>
      <c r="BM73" s="1231"/>
      <c r="BN73" s="1231"/>
      <c r="BO73" s="1231"/>
      <c r="BP73" s="1232">
        <v>51.8</v>
      </c>
      <c r="BQ73" s="1232"/>
      <c r="BR73" s="1232"/>
      <c r="BS73" s="1232"/>
      <c r="BT73" s="1232"/>
      <c r="BU73" s="1232"/>
      <c r="BV73" s="1232"/>
      <c r="BW73" s="1232"/>
      <c r="BX73" s="1232">
        <v>35.200000000000003</v>
      </c>
      <c r="BY73" s="1232"/>
      <c r="BZ73" s="1232"/>
      <c r="CA73" s="1232"/>
      <c r="CB73" s="1232"/>
      <c r="CC73" s="1232"/>
      <c r="CD73" s="1232"/>
      <c r="CE73" s="1232"/>
      <c r="CF73" s="1232">
        <v>18.2</v>
      </c>
      <c r="CG73" s="1232"/>
      <c r="CH73" s="1232"/>
      <c r="CI73" s="1232"/>
      <c r="CJ73" s="1232"/>
      <c r="CK73" s="1232"/>
      <c r="CL73" s="1232"/>
      <c r="CM73" s="1232"/>
      <c r="CN73" s="1232">
        <v>13.5</v>
      </c>
      <c r="CO73" s="1232"/>
      <c r="CP73" s="1232"/>
      <c r="CQ73" s="1232"/>
      <c r="CR73" s="1232"/>
      <c r="CS73" s="1232"/>
      <c r="CT73" s="1232"/>
      <c r="CU73" s="1232"/>
      <c r="CV73" s="1232">
        <v>9.8000000000000007</v>
      </c>
      <c r="CW73" s="1232"/>
      <c r="CX73" s="1232"/>
      <c r="CY73" s="1232"/>
      <c r="CZ73" s="1232"/>
      <c r="DA73" s="1232"/>
      <c r="DB73" s="1232"/>
      <c r="DC73" s="1232"/>
    </row>
    <row r="74" spans="2:107" x14ac:dyDescent="0.15">
      <c r="B74" s="247"/>
      <c r="G74" s="1228"/>
      <c r="H74" s="1228"/>
      <c r="I74" s="1228"/>
      <c r="J74" s="1228"/>
      <c r="K74" s="1248"/>
      <c r="L74" s="1248"/>
      <c r="M74" s="1248"/>
      <c r="N74" s="1248"/>
      <c r="AM74" s="1220"/>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32"/>
      <c r="BQ74" s="1232"/>
      <c r="BR74" s="1232"/>
      <c r="BS74" s="1232"/>
      <c r="BT74" s="1232"/>
      <c r="BU74" s="1232"/>
      <c r="BV74" s="1232"/>
      <c r="BW74" s="1232"/>
      <c r="BX74" s="1232"/>
      <c r="BY74" s="1232"/>
      <c r="BZ74" s="1232"/>
      <c r="CA74" s="1232"/>
      <c r="CB74" s="1232"/>
      <c r="CC74" s="1232"/>
      <c r="CD74" s="1232"/>
      <c r="CE74" s="1232"/>
      <c r="CF74" s="1232"/>
      <c r="CG74" s="1232"/>
      <c r="CH74" s="1232"/>
      <c r="CI74" s="1232"/>
      <c r="CJ74" s="1232"/>
      <c r="CK74" s="1232"/>
      <c r="CL74" s="1232"/>
      <c r="CM74" s="1232"/>
      <c r="CN74" s="1232"/>
      <c r="CO74" s="1232"/>
      <c r="CP74" s="1232"/>
      <c r="CQ74" s="1232"/>
      <c r="CR74" s="1232"/>
      <c r="CS74" s="1232"/>
      <c r="CT74" s="1232"/>
      <c r="CU74" s="1232"/>
      <c r="CV74" s="1232"/>
      <c r="CW74" s="1232"/>
      <c r="CX74" s="1232"/>
      <c r="CY74" s="1232"/>
      <c r="CZ74" s="1232"/>
      <c r="DA74" s="1232"/>
      <c r="DB74" s="1232"/>
      <c r="DC74" s="1232"/>
    </row>
    <row r="75" spans="2:107" x14ac:dyDescent="0.15">
      <c r="B75" s="247"/>
      <c r="G75" s="1228"/>
      <c r="H75" s="1228"/>
      <c r="I75" s="1221"/>
      <c r="J75" s="1221"/>
      <c r="K75" s="1230"/>
      <c r="L75" s="1230"/>
      <c r="M75" s="1230"/>
      <c r="N75" s="1230"/>
      <c r="AM75" s="1220"/>
      <c r="AN75" s="1231"/>
      <c r="AO75" s="1231"/>
      <c r="AP75" s="1231"/>
      <c r="AQ75" s="1231"/>
      <c r="AR75" s="1231"/>
      <c r="AS75" s="1231"/>
      <c r="AT75" s="1231"/>
      <c r="AU75" s="1231"/>
      <c r="AV75" s="1231"/>
      <c r="AW75" s="1231"/>
      <c r="AX75" s="1231"/>
      <c r="AY75" s="1231"/>
      <c r="AZ75" s="1231"/>
      <c r="BA75" s="1231"/>
      <c r="BB75" s="1231" t="s">
        <v>586</v>
      </c>
      <c r="BC75" s="1231"/>
      <c r="BD75" s="1231"/>
      <c r="BE75" s="1231"/>
      <c r="BF75" s="1231"/>
      <c r="BG75" s="1231"/>
      <c r="BH75" s="1231"/>
      <c r="BI75" s="1231"/>
      <c r="BJ75" s="1231"/>
      <c r="BK75" s="1231"/>
      <c r="BL75" s="1231"/>
      <c r="BM75" s="1231"/>
      <c r="BN75" s="1231"/>
      <c r="BO75" s="1231"/>
      <c r="BP75" s="1232">
        <v>7.2</v>
      </c>
      <c r="BQ75" s="1232"/>
      <c r="BR75" s="1232"/>
      <c r="BS75" s="1232"/>
      <c r="BT75" s="1232"/>
      <c r="BU75" s="1232"/>
      <c r="BV75" s="1232"/>
      <c r="BW75" s="1232"/>
      <c r="BX75" s="1232">
        <v>7.2</v>
      </c>
      <c r="BY75" s="1232"/>
      <c r="BZ75" s="1232"/>
      <c r="CA75" s="1232"/>
      <c r="CB75" s="1232"/>
      <c r="CC75" s="1232"/>
      <c r="CD75" s="1232"/>
      <c r="CE75" s="1232"/>
      <c r="CF75" s="1232">
        <v>7.3</v>
      </c>
      <c r="CG75" s="1232"/>
      <c r="CH75" s="1232"/>
      <c r="CI75" s="1232"/>
      <c r="CJ75" s="1232"/>
      <c r="CK75" s="1232"/>
      <c r="CL75" s="1232"/>
      <c r="CM75" s="1232"/>
      <c r="CN75" s="1232">
        <v>8</v>
      </c>
      <c r="CO75" s="1232"/>
      <c r="CP75" s="1232"/>
      <c r="CQ75" s="1232"/>
      <c r="CR75" s="1232"/>
      <c r="CS75" s="1232"/>
      <c r="CT75" s="1232"/>
      <c r="CU75" s="1232"/>
      <c r="CV75" s="1232">
        <v>8.1</v>
      </c>
      <c r="CW75" s="1232"/>
      <c r="CX75" s="1232"/>
      <c r="CY75" s="1232"/>
      <c r="CZ75" s="1232"/>
      <c r="DA75" s="1232"/>
      <c r="DB75" s="1232"/>
      <c r="DC75" s="1232"/>
    </row>
    <row r="76" spans="2:107" x14ac:dyDescent="0.15">
      <c r="B76" s="247"/>
      <c r="G76" s="1228"/>
      <c r="H76" s="1228"/>
      <c r="I76" s="1221"/>
      <c r="J76" s="1221"/>
      <c r="K76" s="1230"/>
      <c r="L76" s="1230"/>
      <c r="M76" s="1230"/>
      <c r="N76" s="1230"/>
      <c r="AM76" s="1220"/>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32"/>
      <c r="BQ76" s="1232"/>
      <c r="BR76" s="1232"/>
      <c r="BS76" s="1232"/>
      <c r="BT76" s="1232"/>
      <c r="BU76" s="1232"/>
      <c r="BV76" s="1232"/>
      <c r="BW76" s="1232"/>
      <c r="BX76" s="1232"/>
      <c r="BY76" s="1232"/>
      <c r="BZ76" s="1232"/>
      <c r="CA76" s="1232"/>
      <c r="CB76" s="1232"/>
      <c r="CC76" s="1232"/>
      <c r="CD76" s="1232"/>
      <c r="CE76" s="1232"/>
      <c r="CF76" s="1232"/>
      <c r="CG76" s="1232"/>
      <c r="CH76" s="1232"/>
      <c r="CI76" s="1232"/>
      <c r="CJ76" s="1232"/>
      <c r="CK76" s="1232"/>
      <c r="CL76" s="1232"/>
      <c r="CM76" s="1232"/>
      <c r="CN76" s="1232"/>
      <c r="CO76" s="1232"/>
      <c r="CP76" s="1232"/>
      <c r="CQ76" s="1232"/>
      <c r="CR76" s="1232"/>
      <c r="CS76" s="1232"/>
      <c r="CT76" s="1232"/>
      <c r="CU76" s="1232"/>
      <c r="CV76" s="1232"/>
      <c r="CW76" s="1232"/>
      <c r="CX76" s="1232"/>
      <c r="CY76" s="1232"/>
      <c r="CZ76" s="1232"/>
      <c r="DA76" s="1232"/>
      <c r="DB76" s="1232"/>
      <c r="DC76" s="1232"/>
    </row>
    <row r="77" spans="2:107" x14ac:dyDescent="0.15">
      <c r="B77" s="247"/>
      <c r="G77" s="1221"/>
      <c r="H77" s="1221"/>
      <c r="I77" s="1221"/>
      <c r="J77" s="1221"/>
      <c r="K77" s="1248"/>
      <c r="L77" s="1248"/>
      <c r="M77" s="1248"/>
      <c r="N77" s="1248"/>
      <c r="AN77" s="1227" t="s">
        <v>580</v>
      </c>
      <c r="AO77" s="1227"/>
      <c r="AP77" s="1227"/>
      <c r="AQ77" s="1227"/>
      <c r="AR77" s="1227"/>
      <c r="AS77" s="1227"/>
      <c r="AT77" s="1227"/>
      <c r="AU77" s="1227"/>
      <c r="AV77" s="1227"/>
      <c r="AW77" s="1227"/>
      <c r="AX77" s="1227"/>
      <c r="AY77" s="1227"/>
      <c r="AZ77" s="1227"/>
      <c r="BA77" s="1227"/>
      <c r="BB77" s="1231" t="s">
        <v>583</v>
      </c>
      <c r="BC77" s="1231"/>
      <c r="BD77" s="1231"/>
      <c r="BE77" s="1231"/>
      <c r="BF77" s="1231"/>
      <c r="BG77" s="1231"/>
      <c r="BH77" s="1231"/>
      <c r="BI77" s="1231"/>
      <c r="BJ77" s="1231"/>
      <c r="BK77" s="1231"/>
      <c r="BL77" s="1231"/>
      <c r="BM77" s="1231"/>
      <c r="BN77" s="1231"/>
      <c r="BO77" s="1231"/>
      <c r="BP77" s="1232">
        <v>3.4</v>
      </c>
      <c r="BQ77" s="1232"/>
      <c r="BR77" s="1232"/>
      <c r="BS77" s="1232"/>
      <c r="BT77" s="1232"/>
      <c r="BU77" s="1232"/>
      <c r="BV77" s="1232"/>
      <c r="BW77" s="1232"/>
      <c r="BX77" s="1232">
        <v>0</v>
      </c>
      <c r="BY77" s="1232"/>
      <c r="BZ77" s="1232"/>
      <c r="CA77" s="1232"/>
      <c r="CB77" s="1232"/>
      <c r="CC77" s="1232"/>
      <c r="CD77" s="1232"/>
      <c r="CE77" s="1232"/>
      <c r="CF77" s="1232">
        <v>0</v>
      </c>
      <c r="CG77" s="1232"/>
      <c r="CH77" s="1232"/>
      <c r="CI77" s="1232"/>
      <c r="CJ77" s="1232"/>
      <c r="CK77" s="1232"/>
      <c r="CL77" s="1232"/>
      <c r="CM77" s="1232"/>
      <c r="CN77" s="1232">
        <v>0</v>
      </c>
      <c r="CO77" s="1232"/>
      <c r="CP77" s="1232"/>
      <c r="CQ77" s="1232"/>
      <c r="CR77" s="1232"/>
      <c r="CS77" s="1232"/>
      <c r="CT77" s="1232"/>
      <c r="CU77" s="1232"/>
      <c r="CV77" s="1232">
        <v>0</v>
      </c>
      <c r="CW77" s="1232"/>
      <c r="CX77" s="1232"/>
      <c r="CY77" s="1232"/>
      <c r="CZ77" s="1232"/>
      <c r="DA77" s="1232"/>
      <c r="DB77" s="1232"/>
      <c r="DC77" s="1232"/>
    </row>
    <row r="78" spans="2:107" x14ac:dyDescent="0.15">
      <c r="B78" s="247"/>
      <c r="G78" s="1221"/>
      <c r="H78" s="1221"/>
      <c r="I78" s="1221"/>
      <c r="J78" s="1221"/>
      <c r="K78" s="1248"/>
      <c r="L78" s="1248"/>
      <c r="M78" s="1248"/>
      <c r="N78" s="1248"/>
      <c r="AN78" s="1227"/>
      <c r="AO78" s="1227"/>
      <c r="AP78" s="1227"/>
      <c r="AQ78" s="1227"/>
      <c r="AR78" s="1227"/>
      <c r="AS78" s="1227"/>
      <c r="AT78" s="1227"/>
      <c r="AU78" s="1227"/>
      <c r="AV78" s="1227"/>
      <c r="AW78" s="1227"/>
      <c r="AX78" s="1227"/>
      <c r="AY78" s="1227"/>
      <c r="AZ78" s="1227"/>
      <c r="BA78" s="1227"/>
      <c r="BB78" s="1231"/>
      <c r="BC78" s="1231"/>
      <c r="BD78" s="1231"/>
      <c r="BE78" s="1231"/>
      <c r="BF78" s="1231"/>
      <c r="BG78" s="1231"/>
      <c r="BH78" s="1231"/>
      <c r="BI78" s="1231"/>
      <c r="BJ78" s="1231"/>
      <c r="BK78" s="1231"/>
      <c r="BL78" s="1231"/>
      <c r="BM78" s="1231"/>
      <c r="BN78" s="1231"/>
      <c r="BO78" s="1231"/>
      <c r="BP78" s="1232"/>
      <c r="BQ78" s="1232"/>
      <c r="BR78" s="1232"/>
      <c r="BS78" s="1232"/>
      <c r="BT78" s="1232"/>
      <c r="BU78" s="1232"/>
      <c r="BV78" s="1232"/>
      <c r="BW78" s="1232"/>
      <c r="BX78" s="1232"/>
      <c r="BY78" s="1232"/>
      <c r="BZ78" s="1232"/>
      <c r="CA78" s="1232"/>
      <c r="CB78" s="1232"/>
      <c r="CC78" s="1232"/>
      <c r="CD78" s="1232"/>
      <c r="CE78" s="1232"/>
      <c r="CF78" s="1232"/>
      <c r="CG78" s="1232"/>
      <c r="CH78" s="1232"/>
      <c r="CI78" s="1232"/>
      <c r="CJ78" s="1232"/>
      <c r="CK78" s="1232"/>
      <c r="CL78" s="1232"/>
      <c r="CM78" s="1232"/>
      <c r="CN78" s="1232"/>
      <c r="CO78" s="1232"/>
      <c r="CP78" s="1232"/>
      <c r="CQ78" s="1232"/>
      <c r="CR78" s="1232"/>
      <c r="CS78" s="1232"/>
      <c r="CT78" s="1232"/>
      <c r="CU78" s="1232"/>
      <c r="CV78" s="1232"/>
      <c r="CW78" s="1232"/>
      <c r="CX78" s="1232"/>
      <c r="CY78" s="1232"/>
      <c r="CZ78" s="1232"/>
      <c r="DA78" s="1232"/>
      <c r="DB78" s="1232"/>
      <c r="DC78" s="1232"/>
    </row>
    <row r="79" spans="2:107" x14ac:dyDescent="0.15">
      <c r="B79" s="247"/>
      <c r="G79" s="1221"/>
      <c r="H79" s="1221"/>
      <c r="I79" s="1234"/>
      <c r="J79" s="1234"/>
      <c r="K79" s="1249"/>
      <c r="L79" s="1249"/>
      <c r="M79" s="1249"/>
      <c r="N79" s="1249"/>
      <c r="AN79" s="1227"/>
      <c r="AO79" s="1227"/>
      <c r="AP79" s="1227"/>
      <c r="AQ79" s="1227"/>
      <c r="AR79" s="1227"/>
      <c r="AS79" s="1227"/>
      <c r="AT79" s="1227"/>
      <c r="AU79" s="1227"/>
      <c r="AV79" s="1227"/>
      <c r="AW79" s="1227"/>
      <c r="AX79" s="1227"/>
      <c r="AY79" s="1227"/>
      <c r="AZ79" s="1227"/>
      <c r="BA79" s="1227"/>
      <c r="BB79" s="1231" t="s">
        <v>586</v>
      </c>
      <c r="BC79" s="1231"/>
      <c r="BD79" s="1231"/>
      <c r="BE79" s="1231"/>
      <c r="BF79" s="1231"/>
      <c r="BG79" s="1231"/>
      <c r="BH79" s="1231"/>
      <c r="BI79" s="1231"/>
      <c r="BJ79" s="1231"/>
      <c r="BK79" s="1231"/>
      <c r="BL79" s="1231"/>
      <c r="BM79" s="1231"/>
      <c r="BN79" s="1231"/>
      <c r="BO79" s="1231"/>
      <c r="BP79" s="1232">
        <v>8.8000000000000007</v>
      </c>
      <c r="BQ79" s="1232"/>
      <c r="BR79" s="1232"/>
      <c r="BS79" s="1232"/>
      <c r="BT79" s="1232"/>
      <c r="BU79" s="1232"/>
      <c r="BV79" s="1232"/>
      <c r="BW79" s="1232"/>
      <c r="BX79" s="1232">
        <v>8.3000000000000007</v>
      </c>
      <c r="BY79" s="1232"/>
      <c r="BZ79" s="1232"/>
      <c r="CA79" s="1232"/>
      <c r="CB79" s="1232"/>
      <c r="CC79" s="1232"/>
      <c r="CD79" s="1232"/>
      <c r="CE79" s="1232"/>
      <c r="CF79" s="1232">
        <v>8.1</v>
      </c>
      <c r="CG79" s="1232"/>
      <c r="CH79" s="1232"/>
      <c r="CI79" s="1232"/>
      <c r="CJ79" s="1232"/>
      <c r="CK79" s="1232"/>
      <c r="CL79" s="1232"/>
      <c r="CM79" s="1232"/>
      <c r="CN79" s="1232">
        <v>8.1999999999999993</v>
      </c>
      <c r="CO79" s="1232"/>
      <c r="CP79" s="1232"/>
      <c r="CQ79" s="1232"/>
      <c r="CR79" s="1232"/>
      <c r="CS79" s="1232"/>
      <c r="CT79" s="1232"/>
      <c r="CU79" s="1232"/>
      <c r="CV79" s="1232">
        <v>8.3000000000000007</v>
      </c>
      <c r="CW79" s="1232"/>
      <c r="CX79" s="1232"/>
      <c r="CY79" s="1232"/>
      <c r="CZ79" s="1232"/>
      <c r="DA79" s="1232"/>
      <c r="DB79" s="1232"/>
      <c r="DC79" s="1232"/>
    </row>
    <row r="80" spans="2:107" x14ac:dyDescent="0.15">
      <c r="B80" s="247"/>
      <c r="G80" s="1221"/>
      <c r="H80" s="1221"/>
      <c r="I80" s="1234"/>
      <c r="J80" s="1234"/>
      <c r="K80" s="1249"/>
      <c r="L80" s="1249"/>
      <c r="M80" s="1249"/>
      <c r="N80" s="1249"/>
      <c r="AN80" s="1227"/>
      <c r="AO80" s="1227"/>
      <c r="AP80" s="1227"/>
      <c r="AQ80" s="1227"/>
      <c r="AR80" s="1227"/>
      <c r="AS80" s="1227"/>
      <c r="AT80" s="1227"/>
      <c r="AU80" s="1227"/>
      <c r="AV80" s="1227"/>
      <c r="AW80" s="1227"/>
      <c r="AX80" s="1227"/>
      <c r="AY80" s="1227"/>
      <c r="AZ80" s="1227"/>
      <c r="BA80" s="1227"/>
      <c r="BB80" s="1231"/>
      <c r="BC80" s="1231"/>
      <c r="BD80" s="1231"/>
      <c r="BE80" s="1231"/>
      <c r="BF80" s="1231"/>
      <c r="BG80" s="1231"/>
      <c r="BH80" s="1231"/>
      <c r="BI80" s="1231"/>
      <c r="BJ80" s="1231"/>
      <c r="BK80" s="1231"/>
      <c r="BL80" s="1231"/>
      <c r="BM80" s="1231"/>
      <c r="BN80" s="1231"/>
      <c r="BO80" s="1231"/>
      <c r="BP80" s="1232"/>
      <c r="BQ80" s="1232"/>
      <c r="BR80" s="1232"/>
      <c r="BS80" s="1232"/>
      <c r="BT80" s="1232"/>
      <c r="BU80" s="1232"/>
      <c r="BV80" s="1232"/>
      <c r="BW80" s="1232"/>
      <c r="BX80" s="1232"/>
      <c r="BY80" s="1232"/>
      <c r="BZ80" s="1232"/>
      <c r="CA80" s="1232"/>
      <c r="CB80" s="1232"/>
      <c r="CC80" s="1232"/>
      <c r="CD80" s="1232"/>
      <c r="CE80" s="1232"/>
      <c r="CF80" s="1232"/>
      <c r="CG80" s="1232"/>
      <c r="CH80" s="1232"/>
      <c r="CI80" s="1232"/>
      <c r="CJ80" s="1232"/>
      <c r="CK80" s="1232"/>
      <c r="CL80" s="1232"/>
      <c r="CM80" s="1232"/>
      <c r="CN80" s="1232"/>
      <c r="CO80" s="1232"/>
      <c r="CP80" s="1232"/>
      <c r="CQ80" s="1232"/>
      <c r="CR80" s="1232"/>
      <c r="CS80" s="1232"/>
      <c r="CT80" s="1232"/>
      <c r="CU80" s="1232"/>
      <c r="CV80" s="1232"/>
      <c r="CW80" s="1232"/>
      <c r="CX80" s="1232"/>
      <c r="CY80" s="1232"/>
      <c r="CZ80" s="1232"/>
      <c r="DA80" s="1232"/>
      <c r="DB80" s="1232"/>
      <c r="DC80" s="1232"/>
    </row>
    <row r="81" spans="2:109" x14ac:dyDescent="0.15">
      <c r="B81" s="247"/>
    </row>
    <row r="82" spans="2:109" ht="17.25" x14ac:dyDescent="0.15">
      <c r="B82" s="247"/>
      <c r="K82" s="1250"/>
      <c r="L82" s="1250"/>
      <c r="M82" s="1250"/>
      <c r="N82" s="1250"/>
      <c r="AQ82" s="1250"/>
      <c r="AR82" s="1250"/>
      <c r="AS82" s="1250"/>
      <c r="AT82" s="1250"/>
      <c r="BC82" s="1250"/>
      <c r="BD82" s="1250"/>
      <c r="BE82" s="1250"/>
      <c r="BF82" s="1250"/>
      <c r="BO82" s="1250"/>
      <c r="BP82" s="1250"/>
      <c r="BQ82" s="1250"/>
      <c r="BR82" s="1250"/>
      <c r="CA82" s="1250"/>
      <c r="CB82" s="1250"/>
      <c r="CC82" s="1250"/>
      <c r="CD82" s="1250"/>
      <c r="CM82" s="1250"/>
      <c r="CN82" s="1250"/>
      <c r="CO82" s="1250"/>
      <c r="CP82" s="1250"/>
      <c r="CY82" s="1250"/>
      <c r="CZ82" s="1250"/>
      <c r="DA82" s="1250"/>
      <c r="DB82" s="1250"/>
      <c r="DC82" s="1250"/>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D92oO+3HYhpK8amqmW02pZB1chOSPHxBQ82w+J0ze6eK1kkiQVx4tZJGFC+KOhJDXZ85aExuViifjTM3+pYGWQ==" saltValue="1Yrd1IIXPjiq4trExdT0MQ=="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70" zoomScaleNormal="70" zoomScaleSheetLayoutView="70"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587</v>
      </c>
    </row>
  </sheetData>
  <sheetProtection algorithmName="SHA-512" hashValue="TDJCGk5PNjUiTN3RDWGq6koDjct/X2tECX8t8TsxEQxh6nvSoasTrPc2DybqKWp43NkNPvO6k3oxQGyqDlEm9Q==" saltValue="AELPfq9fZFrbZlcwSETKO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70" zoomScaleNormal="70" zoomScaleSheetLayoutView="55"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588</v>
      </c>
    </row>
  </sheetData>
  <sheetProtection algorithmName="SHA-512" hashValue="BTtpOvyzS1H0NrZ1DoJqQOiKj3CkFO7F/nAnoRbxH44k24XDlgJ3PphoDK0+8Z+fcNdijI1VEMKuXYz7MmLZVg==" saltValue="bMYYZjFUu6xJioDKTCd9Q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525</v>
      </c>
      <c r="G2" s="137"/>
      <c r="H2" s="138"/>
    </row>
    <row r="3" spans="1:8" x14ac:dyDescent="0.15">
      <c r="A3" s="134" t="s">
        <v>518</v>
      </c>
      <c r="B3" s="139"/>
      <c r="C3" s="140"/>
      <c r="D3" s="141">
        <v>68656</v>
      </c>
      <c r="E3" s="142"/>
      <c r="F3" s="143">
        <v>125391</v>
      </c>
      <c r="G3" s="144"/>
      <c r="H3" s="145"/>
    </row>
    <row r="4" spans="1:8" x14ac:dyDescent="0.15">
      <c r="A4" s="146"/>
      <c r="B4" s="147"/>
      <c r="C4" s="148"/>
      <c r="D4" s="149">
        <v>21131</v>
      </c>
      <c r="E4" s="150"/>
      <c r="F4" s="151">
        <v>68516</v>
      </c>
      <c r="G4" s="152"/>
      <c r="H4" s="153"/>
    </row>
    <row r="5" spans="1:8" x14ac:dyDescent="0.15">
      <c r="A5" s="134" t="s">
        <v>520</v>
      </c>
      <c r="B5" s="139"/>
      <c r="C5" s="140"/>
      <c r="D5" s="141">
        <v>41429</v>
      </c>
      <c r="E5" s="142"/>
      <c r="F5" s="143">
        <v>138402</v>
      </c>
      <c r="G5" s="144"/>
      <c r="H5" s="145"/>
    </row>
    <row r="6" spans="1:8" x14ac:dyDescent="0.15">
      <c r="A6" s="146"/>
      <c r="B6" s="147"/>
      <c r="C6" s="148"/>
      <c r="D6" s="149">
        <v>13415</v>
      </c>
      <c r="E6" s="150"/>
      <c r="F6" s="151">
        <v>70652</v>
      </c>
      <c r="G6" s="152"/>
      <c r="H6" s="153"/>
    </row>
    <row r="7" spans="1:8" x14ac:dyDescent="0.15">
      <c r="A7" s="134" t="s">
        <v>521</v>
      </c>
      <c r="B7" s="139"/>
      <c r="C7" s="140"/>
      <c r="D7" s="141">
        <v>17552</v>
      </c>
      <c r="E7" s="142"/>
      <c r="F7" s="143">
        <v>146367</v>
      </c>
      <c r="G7" s="144"/>
      <c r="H7" s="145"/>
    </row>
    <row r="8" spans="1:8" x14ac:dyDescent="0.15">
      <c r="A8" s="146"/>
      <c r="B8" s="147"/>
      <c r="C8" s="148"/>
      <c r="D8" s="149">
        <v>15566</v>
      </c>
      <c r="E8" s="150"/>
      <c r="F8" s="151">
        <v>79441</v>
      </c>
      <c r="G8" s="152"/>
      <c r="H8" s="153"/>
    </row>
    <row r="9" spans="1:8" x14ac:dyDescent="0.15">
      <c r="A9" s="134" t="s">
        <v>522</v>
      </c>
      <c r="B9" s="139"/>
      <c r="C9" s="140"/>
      <c r="D9" s="141">
        <v>26467</v>
      </c>
      <c r="E9" s="142"/>
      <c r="F9" s="143">
        <v>165181</v>
      </c>
      <c r="G9" s="144"/>
      <c r="H9" s="145"/>
    </row>
    <row r="10" spans="1:8" x14ac:dyDescent="0.15">
      <c r="A10" s="146"/>
      <c r="B10" s="147"/>
      <c r="C10" s="148"/>
      <c r="D10" s="149">
        <v>20800</v>
      </c>
      <c r="E10" s="150"/>
      <c r="F10" s="151">
        <v>82246</v>
      </c>
      <c r="G10" s="152"/>
      <c r="H10" s="153"/>
    </row>
    <row r="11" spans="1:8" x14ac:dyDescent="0.15">
      <c r="A11" s="134" t="s">
        <v>523</v>
      </c>
      <c r="B11" s="139"/>
      <c r="C11" s="140"/>
      <c r="D11" s="141">
        <v>49940</v>
      </c>
      <c r="E11" s="142"/>
      <c r="F11" s="143">
        <v>166234</v>
      </c>
      <c r="G11" s="144"/>
      <c r="H11" s="145"/>
    </row>
    <row r="12" spans="1:8" x14ac:dyDescent="0.15">
      <c r="A12" s="146"/>
      <c r="B12" s="147"/>
      <c r="C12" s="154"/>
      <c r="D12" s="149">
        <v>32617</v>
      </c>
      <c r="E12" s="150"/>
      <c r="F12" s="151">
        <v>89789</v>
      </c>
      <c r="G12" s="152"/>
      <c r="H12" s="153"/>
    </row>
    <row r="13" spans="1:8" x14ac:dyDescent="0.15">
      <c r="A13" s="134"/>
      <c r="B13" s="139"/>
      <c r="C13" s="140"/>
      <c r="D13" s="141">
        <v>40809</v>
      </c>
      <c r="E13" s="142"/>
      <c r="F13" s="143">
        <v>148315</v>
      </c>
      <c r="G13" s="155"/>
      <c r="H13" s="145"/>
    </row>
    <row r="14" spans="1:8" x14ac:dyDescent="0.15">
      <c r="A14" s="146"/>
      <c r="B14" s="147"/>
      <c r="C14" s="148"/>
      <c r="D14" s="149">
        <v>20706</v>
      </c>
      <c r="E14" s="150"/>
      <c r="F14" s="151">
        <v>78129</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4.17</v>
      </c>
      <c r="C19" s="156">
        <f>ROUND(VALUE(SUBSTITUTE(実質収支比率等に係る経年分析!G$48,"▲","-")),2)</f>
        <v>10.84</v>
      </c>
      <c r="D19" s="156">
        <f>ROUND(VALUE(SUBSTITUTE(実質収支比率等に係る経年分析!H$48,"▲","-")),2)</f>
        <v>7.51</v>
      </c>
      <c r="E19" s="156">
        <f>ROUND(VALUE(SUBSTITUTE(実質収支比率等に係る経年分析!I$48,"▲","-")),2)</f>
        <v>6.65</v>
      </c>
      <c r="F19" s="156">
        <f>ROUND(VALUE(SUBSTITUTE(実質収支比率等に係る経年分析!J$48,"▲","-")),2)</f>
        <v>6.1</v>
      </c>
    </row>
    <row r="20" spans="1:11" x14ac:dyDescent="0.15">
      <c r="A20" s="156" t="s">
        <v>53</v>
      </c>
      <c r="B20" s="156">
        <f>ROUND(VALUE(SUBSTITUTE(実質収支比率等に係る経年分析!F$47,"▲","-")),2)</f>
        <v>20.22</v>
      </c>
      <c r="C20" s="156">
        <f>ROUND(VALUE(SUBSTITUTE(実質収支比率等に係る経年分析!G$47,"▲","-")),2)</f>
        <v>22.46</v>
      </c>
      <c r="D20" s="156">
        <f>ROUND(VALUE(SUBSTITUTE(実質収支比率等に係る経年分析!H$47,"▲","-")),2)</f>
        <v>30.2</v>
      </c>
      <c r="E20" s="156">
        <f>ROUND(VALUE(SUBSTITUTE(実質収支比率等に係る経年分析!I$47,"▲","-")),2)</f>
        <v>31.56</v>
      </c>
      <c r="F20" s="156">
        <f>ROUND(VALUE(SUBSTITUTE(実質収支比率等に係る経年分析!J$47,"▲","-")),2)</f>
        <v>27.96</v>
      </c>
    </row>
    <row r="21" spans="1:11" x14ac:dyDescent="0.15">
      <c r="A21" s="156" t="s">
        <v>54</v>
      </c>
      <c r="B21" s="156">
        <f>IF(ISNUMBER(VALUE(SUBSTITUTE(実質収支比率等に係る経年分析!F$49,"▲","-"))),ROUND(VALUE(SUBSTITUTE(実質収支比率等に係る経年分析!F$49,"▲","-")),2),NA())</f>
        <v>-8.15</v>
      </c>
      <c r="C21" s="156">
        <f>IF(ISNUMBER(VALUE(SUBSTITUTE(実質収支比率等に係る経年分析!G$49,"▲","-"))),ROUND(VALUE(SUBSTITUTE(実質収支比率等に係る経年分析!G$49,"▲","-")),2),NA())</f>
        <v>8.56</v>
      </c>
      <c r="D21" s="156">
        <f>IF(ISNUMBER(VALUE(SUBSTITUTE(実質収支比率等に係る経年分析!H$49,"▲","-"))),ROUND(VALUE(SUBSTITUTE(実質収支比率等に係る経年分析!H$49,"▲","-")),2),NA())</f>
        <v>-2.91</v>
      </c>
      <c r="E21" s="156">
        <f>IF(ISNUMBER(VALUE(SUBSTITUTE(実質収支比率等に係る経年分析!I$49,"▲","-"))),ROUND(VALUE(SUBSTITUTE(実質収支比率等に係る経年分析!I$49,"▲","-")),2),NA())</f>
        <v>-4.4000000000000004</v>
      </c>
      <c r="F21" s="156">
        <f>IF(ISNUMBER(VALUE(SUBSTITUTE(実質収支比率等に係る経年分析!J$49,"▲","-"))),ROUND(VALUE(SUBSTITUTE(実質収支比率等に係る経年分析!J$49,"▲","-")),2),NA())</f>
        <v>-7.58</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0.2</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0.52</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0.78</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0.91</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15">
      <c r="A30" s="157" t="str">
        <f>IF(連結実質赤字比率に係る赤字・黒字の構成分析!C$40="",NA(),連結実質赤字比率に係る赤字・黒字の構成分析!C$40)</f>
        <v>後期高齢者医療特別会計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0.05</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0.04</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0.01</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0.01</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15">
      <c r="A31" s="157" t="str">
        <f>IF(連結実質赤字比率に係る赤字・黒字の構成分析!C$39="",NA(),連結実質赤字比率に係る赤字・黒字の構成分析!C$39)</f>
        <v>温泉事業特別会計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0.04</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0.04</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0.02</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0.03</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0.04</v>
      </c>
    </row>
    <row r="32" spans="1:11" x14ac:dyDescent="0.15">
      <c r="A32" s="157" t="str">
        <f>IF(連結実質赤字比率に係る赤字・黒字の構成分析!C$38="",NA(),連結実質赤字比率に係る赤字・黒字の構成分析!C$38)</f>
        <v>駐車場特別会計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0.04</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0.02</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0.08</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7.0000000000000007E-2</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0.05</v>
      </c>
    </row>
    <row r="33" spans="1:16" x14ac:dyDescent="0.15">
      <c r="A33" s="157" t="str">
        <f>IF(連結実質赤字比率に係る赤字・黒字の構成分析!C$37="",NA(),連結実質赤字比率に係る赤字・黒字の構成分析!C$37)</f>
        <v>公共下水道事業会計</v>
      </c>
      <c r="B33" s="157" t="e">
        <f>IF(ROUND(VALUE(SUBSTITUTE(連結実質赤字比率に係る赤字・黒字の構成分析!F$37,"▲", "-")), 2) &lt; 0, ABS(ROUND(VALUE(SUBSTITUTE(連結実質赤字比率に係る赤字・黒字の構成分析!F$37,"▲", "-")), 2)), NA())</f>
        <v>#VALUE!</v>
      </c>
      <c r="C33" s="157" t="e">
        <f>IF(ROUND(VALUE(SUBSTITUTE(連結実質赤字比率に係る赤字・黒字の構成分析!F$37,"▲", "-")), 2) &gt;= 0, ABS(ROUND(VALUE(SUBSTITUTE(連結実質赤字比率に係る赤字・黒字の構成分析!F$37,"▲", "-")), 2)), NA())</f>
        <v>#VALUE!</v>
      </c>
      <c r="D33" s="157" t="e">
        <f>IF(ROUND(VALUE(SUBSTITUTE(連結実質赤字比率に係る赤字・黒字の構成分析!G$37,"▲", "-")), 2) &lt; 0, ABS(ROUND(VALUE(SUBSTITUTE(連結実質赤字比率に係る赤字・黒字の構成分析!G$37,"▲", "-")), 2)), NA())</f>
        <v>#VALUE!</v>
      </c>
      <c r="E33" s="157" t="e">
        <f>IF(ROUND(VALUE(SUBSTITUTE(連結実質赤字比率に係る赤字・黒字の構成分析!G$37,"▲", "-")), 2) &gt;= 0, ABS(ROUND(VALUE(SUBSTITUTE(連結実質赤字比率に係る赤字・黒字の構成分析!G$37,"▲", "-")), 2)), NA())</f>
        <v>#VALUE!</v>
      </c>
      <c r="F33" s="157" t="e">
        <f>IF(ROUND(VALUE(SUBSTITUTE(連結実質赤字比率に係る赤字・黒字の構成分析!H$37,"▲", "-")), 2) &lt; 0, ABS(ROUND(VALUE(SUBSTITUTE(連結実質赤字比率に係る赤字・黒字の構成分析!H$37,"▲", "-")), 2)), NA())</f>
        <v>#VALUE!</v>
      </c>
      <c r="G33" s="157" t="e">
        <f>IF(ROUND(VALUE(SUBSTITUTE(連結実質赤字比率に係る赤字・黒字の構成分析!H$37,"▲", "-")), 2) &gt;= 0, ABS(ROUND(VALUE(SUBSTITUTE(連結実質赤字比率に係る赤字・黒字の構成分析!H$37,"▲", "-")), 2)), NA())</f>
        <v>#VALUE!</v>
      </c>
      <c r="H33" s="157" t="e">
        <f>IF(ROUND(VALUE(SUBSTITUTE(連結実質赤字比率に係る赤字・黒字の構成分析!I$37,"▲", "-")), 2) &lt; 0, ABS(ROUND(VALUE(SUBSTITUTE(連結実質赤字比率に係る赤字・黒字の構成分析!I$37,"▲", "-")), 2)), NA())</f>
        <v>#VALUE!</v>
      </c>
      <c r="I33" s="157" t="e">
        <f>IF(ROUND(VALUE(SUBSTITUTE(連結実質赤字比率に係る赤字・黒字の構成分析!I$37,"▲", "-")), 2) &gt;= 0, ABS(ROUND(VALUE(SUBSTITUTE(連結実質赤字比率に係る赤字・黒字の構成分析!I$37,"▲", "-")), 2)), NA())</f>
        <v>#VALUE!</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0.1</v>
      </c>
    </row>
    <row r="34" spans="1:16" x14ac:dyDescent="0.15">
      <c r="A34" s="157" t="str">
        <f>IF(連結実質赤字比率に係る赤字・黒字の構成分析!C$36="",NA(),連結実質赤字比率に係る赤字・黒字の構成分析!C$36)</f>
        <v>国民健康保険特別会計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1.01</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0.67</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0.7</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0.63</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0.67</v>
      </c>
    </row>
    <row r="35" spans="1:16" x14ac:dyDescent="0.15">
      <c r="A35" s="157" t="str">
        <f>IF(連結実質赤字比率に係る赤字・黒字の構成分析!C$35="",NA(),連結実質赤字比率に係る赤字・黒字の構成分析!C$35)</f>
        <v>介護保険特別会計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1.02</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1.06</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2</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2.06</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3.43</v>
      </c>
    </row>
    <row r="36" spans="1:16" x14ac:dyDescent="0.15">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4.12</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10.8</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7.49</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6.61</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6.06</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345</v>
      </c>
      <c r="E42" s="158"/>
      <c r="F42" s="158"/>
      <c r="G42" s="158">
        <f>'実質公債費比率（分子）の構造'!L$52</f>
        <v>357</v>
      </c>
      <c r="H42" s="158"/>
      <c r="I42" s="158"/>
      <c r="J42" s="158">
        <f>'実質公債費比率（分子）の構造'!M$52</f>
        <v>364</v>
      </c>
      <c r="K42" s="158"/>
      <c r="L42" s="158"/>
      <c r="M42" s="158">
        <f>'実質公債費比率（分子）の構造'!N$52</f>
        <v>379</v>
      </c>
      <c r="N42" s="158"/>
      <c r="O42" s="158"/>
      <c r="P42" s="158">
        <f>'実質公債費比率（分子）の構造'!O$52</f>
        <v>363</v>
      </c>
    </row>
    <row r="43" spans="1:16" x14ac:dyDescent="0.15">
      <c r="A43" s="158" t="s">
        <v>16</v>
      </c>
      <c r="B43" s="158">
        <f>'実質公債費比率（分子）の構造'!K$51</f>
        <v>0</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15">
      <c r="A44" s="158" t="s">
        <v>62</v>
      </c>
      <c r="B44" s="158">
        <f>'実質公債費比率（分子）の構造'!K$50</f>
        <v>9</v>
      </c>
      <c r="C44" s="158"/>
      <c r="D44" s="158"/>
      <c r="E44" s="158">
        <f>'実質公債費比率（分子）の構造'!L$50</f>
        <v>9</v>
      </c>
      <c r="F44" s="158"/>
      <c r="G44" s="158"/>
      <c r="H44" s="158">
        <f>'実質公債費比率（分子）の構造'!M$50</f>
        <v>18</v>
      </c>
      <c r="I44" s="158"/>
      <c r="J44" s="158"/>
      <c r="K44" s="158">
        <f>'実質公債費比率（分子）の構造'!N$50</f>
        <v>27</v>
      </c>
      <c r="L44" s="158"/>
      <c r="M44" s="158"/>
      <c r="N44" s="158">
        <f>'実質公債費比率（分子）の構造'!O$50</f>
        <v>27</v>
      </c>
      <c r="O44" s="158"/>
      <c r="P44" s="158"/>
    </row>
    <row r="45" spans="1:16" x14ac:dyDescent="0.15">
      <c r="A45" s="158" t="s">
        <v>63</v>
      </c>
      <c r="B45" s="158">
        <f>'実質公債費比率（分子）の構造'!K$49</f>
        <v>13</v>
      </c>
      <c r="C45" s="158"/>
      <c r="D45" s="158"/>
      <c r="E45" s="158">
        <f>'実質公債費比率（分子）の構造'!L$49</f>
        <v>13</v>
      </c>
      <c r="F45" s="158"/>
      <c r="G45" s="158"/>
      <c r="H45" s="158">
        <f>'実質公債費比率（分子）の構造'!M$49</f>
        <v>13</v>
      </c>
      <c r="I45" s="158"/>
      <c r="J45" s="158"/>
      <c r="K45" s="158">
        <f>'実質公債費比率（分子）の構造'!N$49</f>
        <v>19</v>
      </c>
      <c r="L45" s="158"/>
      <c r="M45" s="158"/>
      <c r="N45" s="158">
        <f>'実質公債費比率（分子）の構造'!O$49</f>
        <v>7</v>
      </c>
      <c r="O45" s="158"/>
      <c r="P45" s="158"/>
    </row>
    <row r="46" spans="1:16" x14ac:dyDescent="0.15">
      <c r="A46" s="158" t="s">
        <v>64</v>
      </c>
      <c r="B46" s="158">
        <f>'実質公債費比率（分子）の構造'!K$48</f>
        <v>79</v>
      </c>
      <c r="C46" s="158"/>
      <c r="D46" s="158"/>
      <c r="E46" s="158">
        <f>'実質公債費比率（分子）の構造'!L$48</f>
        <v>77</v>
      </c>
      <c r="F46" s="158"/>
      <c r="G46" s="158"/>
      <c r="H46" s="158">
        <f>'実質公債費比率（分子）の構造'!M$48</f>
        <v>69</v>
      </c>
      <c r="I46" s="158"/>
      <c r="J46" s="158"/>
      <c r="K46" s="158">
        <f>'実質公債費比率（分子）の構造'!N$48</f>
        <v>81</v>
      </c>
      <c r="L46" s="158"/>
      <c r="M46" s="158"/>
      <c r="N46" s="158">
        <f>'実質公債費比率（分子）の構造'!O$48</f>
        <v>43</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424</v>
      </c>
      <c r="C49" s="158"/>
      <c r="D49" s="158"/>
      <c r="E49" s="158">
        <f>'実質公債費比率（分子）の構造'!L$45</f>
        <v>445</v>
      </c>
      <c r="F49" s="158"/>
      <c r="G49" s="158"/>
      <c r="H49" s="158">
        <f>'実質公債費比率（分子）の構造'!M$45</f>
        <v>463</v>
      </c>
      <c r="I49" s="158"/>
      <c r="J49" s="158"/>
      <c r="K49" s="158">
        <f>'実質公債費比率（分子）の構造'!N$45</f>
        <v>501</v>
      </c>
      <c r="L49" s="158"/>
      <c r="M49" s="158"/>
      <c r="N49" s="158">
        <f>'実質公債費比率（分子）の構造'!O$45</f>
        <v>478</v>
      </c>
      <c r="O49" s="158"/>
      <c r="P49" s="158"/>
    </row>
    <row r="50" spans="1:16" x14ac:dyDescent="0.15">
      <c r="A50" s="158" t="s">
        <v>67</v>
      </c>
      <c r="B50" s="158" t="e">
        <f>NA()</f>
        <v>#N/A</v>
      </c>
      <c r="C50" s="158">
        <f>IF(ISNUMBER('実質公債費比率（分子）の構造'!K$53),'実質公債費比率（分子）の構造'!K$53,NA())</f>
        <v>180</v>
      </c>
      <c r="D50" s="158" t="e">
        <f>NA()</f>
        <v>#N/A</v>
      </c>
      <c r="E50" s="158" t="e">
        <f>NA()</f>
        <v>#N/A</v>
      </c>
      <c r="F50" s="158">
        <f>IF(ISNUMBER('実質公債費比率（分子）の構造'!L$53),'実質公債費比率（分子）の構造'!L$53,NA())</f>
        <v>187</v>
      </c>
      <c r="G50" s="158" t="e">
        <f>NA()</f>
        <v>#N/A</v>
      </c>
      <c r="H50" s="158" t="e">
        <f>NA()</f>
        <v>#N/A</v>
      </c>
      <c r="I50" s="158">
        <f>IF(ISNUMBER('実質公債費比率（分子）の構造'!M$53),'実質公債費比率（分子）の構造'!M$53,NA())</f>
        <v>199</v>
      </c>
      <c r="J50" s="158" t="e">
        <f>NA()</f>
        <v>#N/A</v>
      </c>
      <c r="K50" s="158" t="e">
        <f>NA()</f>
        <v>#N/A</v>
      </c>
      <c r="L50" s="158">
        <f>IF(ISNUMBER('実質公債費比率（分子）の構造'!N$53),'実質公債費比率（分子）の構造'!N$53,NA())</f>
        <v>249</v>
      </c>
      <c r="M50" s="158" t="e">
        <f>NA()</f>
        <v>#N/A</v>
      </c>
      <c r="N50" s="158" t="e">
        <f>NA()</f>
        <v>#N/A</v>
      </c>
      <c r="O50" s="158">
        <f>IF(ISNUMBER('実質公債費比率（分子）の構造'!O$53),'実質公債費比率（分子）の構造'!O$53,NA())</f>
        <v>192</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4491</v>
      </c>
      <c r="E56" s="157"/>
      <c r="F56" s="157"/>
      <c r="G56" s="157">
        <f>'将来負担比率（分子）の構造'!J$52</f>
        <v>4515</v>
      </c>
      <c r="H56" s="157"/>
      <c r="I56" s="157"/>
      <c r="J56" s="157">
        <f>'将来負担比率（分子）の構造'!K$52</f>
        <v>4350</v>
      </c>
      <c r="K56" s="157"/>
      <c r="L56" s="157"/>
      <c r="M56" s="157">
        <f>'将来負担比率（分子）の構造'!L$52</f>
        <v>4170</v>
      </c>
      <c r="N56" s="157"/>
      <c r="O56" s="157"/>
      <c r="P56" s="157">
        <f>'将来負担比率（分子）の構造'!M$52</f>
        <v>4004</v>
      </c>
    </row>
    <row r="57" spans="1:16" x14ac:dyDescent="0.15">
      <c r="A57" s="157" t="s">
        <v>42</v>
      </c>
      <c r="B57" s="157"/>
      <c r="C57" s="157"/>
      <c r="D57" s="157">
        <f>'将来負担比率（分子）の構造'!I$51</f>
        <v>78</v>
      </c>
      <c r="E57" s="157"/>
      <c r="F57" s="157"/>
      <c r="G57" s="157">
        <f>'将来負担比率（分子）の構造'!J$51</f>
        <v>63</v>
      </c>
      <c r="H57" s="157"/>
      <c r="I57" s="157"/>
      <c r="J57" s="157">
        <f>'将来負担比率（分子）の構造'!K$51</f>
        <v>53</v>
      </c>
      <c r="K57" s="157"/>
      <c r="L57" s="157"/>
      <c r="M57" s="157">
        <f>'将来負担比率（分子）の構造'!L$51</f>
        <v>45</v>
      </c>
      <c r="N57" s="157"/>
      <c r="O57" s="157"/>
      <c r="P57" s="157">
        <f>'将来負担比率（分子）の構造'!M$51</f>
        <v>36</v>
      </c>
    </row>
    <row r="58" spans="1:16" x14ac:dyDescent="0.15">
      <c r="A58" s="157" t="s">
        <v>41</v>
      </c>
      <c r="B58" s="157"/>
      <c r="C58" s="157"/>
      <c r="D58" s="157">
        <f>'将来負担比率（分子）の構造'!I$50</f>
        <v>1664</v>
      </c>
      <c r="E58" s="157"/>
      <c r="F58" s="157"/>
      <c r="G58" s="157">
        <f>'将来負担比率（分子）の構造'!J$50</f>
        <v>1822</v>
      </c>
      <c r="H58" s="157"/>
      <c r="I58" s="157"/>
      <c r="J58" s="157">
        <f>'将来負担比率（分子）の構造'!K$50</f>
        <v>2076</v>
      </c>
      <c r="K58" s="157"/>
      <c r="L58" s="157"/>
      <c r="M58" s="157">
        <f>'将来負担比率（分子）の構造'!L$50</f>
        <v>2049</v>
      </c>
      <c r="N58" s="157"/>
      <c r="O58" s="157"/>
      <c r="P58" s="157">
        <f>'将来負担比率（分子）の構造'!M$50</f>
        <v>2070</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771</v>
      </c>
      <c r="C62" s="157"/>
      <c r="D62" s="157"/>
      <c r="E62" s="157">
        <f>'将来負担比率（分子）の構造'!J$45</f>
        <v>748</v>
      </c>
      <c r="F62" s="157"/>
      <c r="G62" s="157"/>
      <c r="H62" s="157">
        <f>'将来負担比率（分子）の構造'!K$45</f>
        <v>684</v>
      </c>
      <c r="I62" s="157"/>
      <c r="J62" s="157"/>
      <c r="K62" s="157">
        <f>'将来負担比率（分子）の構造'!L$45</f>
        <v>653</v>
      </c>
      <c r="L62" s="157"/>
      <c r="M62" s="157"/>
      <c r="N62" s="157">
        <f>'将来負担比率（分子）の構造'!M$45</f>
        <v>712</v>
      </c>
      <c r="O62" s="157"/>
      <c r="P62" s="157"/>
    </row>
    <row r="63" spans="1:16" x14ac:dyDescent="0.15">
      <c r="A63" s="157" t="s">
        <v>34</v>
      </c>
      <c r="B63" s="157">
        <f>'将来負担比率（分子）の構造'!I$44</f>
        <v>60</v>
      </c>
      <c r="C63" s="157"/>
      <c r="D63" s="157"/>
      <c r="E63" s="157">
        <f>'将来負担比率（分子）の構造'!J$44</f>
        <v>47</v>
      </c>
      <c r="F63" s="157"/>
      <c r="G63" s="157"/>
      <c r="H63" s="157">
        <f>'将来負担比率（分子）の構造'!K$44</f>
        <v>36</v>
      </c>
      <c r="I63" s="157"/>
      <c r="J63" s="157"/>
      <c r="K63" s="157">
        <f>'将来負担比率（分子）の構造'!L$44</f>
        <v>26</v>
      </c>
      <c r="L63" s="157"/>
      <c r="M63" s="157"/>
      <c r="N63" s="157">
        <f>'将来負担比率（分子）の構造'!M$44</f>
        <v>17</v>
      </c>
      <c r="O63" s="157"/>
      <c r="P63" s="157"/>
    </row>
    <row r="64" spans="1:16" x14ac:dyDescent="0.15">
      <c r="A64" s="157" t="s">
        <v>33</v>
      </c>
      <c r="B64" s="157">
        <f>'将来負担比率（分子）の構造'!I$43</f>
        <v>853</v>
      </c>
      <c r="C64" s="157"/>
      <c r="D64" s="157"/>
      <c r="E64" s="157">
        <f>'将来負担比率（分子）の構造'!J$43</f>
        <v>822</v>
      </c>
      <c r="F64" s="157"/>
      <c r="G64" s="157"/>
      <c r="H64" s="157">
        <f>'将来負担比率（分子）の構造'!K$43</f>
        <v>787</v>
      </c>
      <c r="I64" s="157"/>
      <c r="J64" s="157"/>
      <c r="K64" s="157">
        <f>'将来負担比率（分子）の構造'!L$43</f>
        <v>799</v>
      </c>
      <c r="L64" s="157"/>
      <c r="M64" s="157"/>
      <c r="N64" s="157">
        <f>'将来負担比率（分子）の構造'!M$43</f>
        <v>683</v>
      </c>
      <c r="O64" s="157"/>
      <c r="P64" s="157"/>
    </row>
    <row r="65" spans="1:16" x14ac:dyDescent="0.15">
      <c r="A65" s="157" t="s">
        <v>32</v>
      </c>
      <c r="B65" s="157">
        <f>'将来負担比率（分子）の構造'!I$42</f>
        <v>340</v>
      </c>
      <c r="C65" s="157"/>
      <c r="D65" s="157"/>
      <c r="E65" s="157">
        <f>'将来負担比率（分子）の構造'!J$42</f>
        <v>331</v>
      </c>
      <c r="F65" s="157"/>
      <c r="G65" s="157"/>
      <c r="H65" s="157">
        <f>'将来負担比率（分子）の構造'!K$42</f>
        <v>313</v>
      </c>
      <c r="I65" s="157"/>
      <c r="J65" s="157"/>
      <c r="K65" s="157">
        <f>'将来負担比率（分子）の構造'!L$42</f>
        <v>286</v>
      </c>
      <c r="L65" s="157"/>
      <c r="M65" s="157"/>
      <c r="N65" s="157">
        <f>'将来負担比率（分子）の構造'!M$42</f>
        <v>258</v>
      </c>
      <c r="O65" s="157"/>
      <c r="P65" s="157"/>
    </row>
    <row r="66" spans="1:16" x14ac:dyDescent="0.15">
      <c r="A66" s="157" t="s">
        <v>31</v>
      </c>
      <c r="B66" s="157">
        <f>'将来負担比率（分子）の構造'!I$41</f>
        <v>5475</v>
      </c>
      <c r="C66" s="157"/>
      <c r="D66" s="157"/>
      <c r="E66" s="157">
        <f>'将来負担比率（分子）の構造'!J$41</f>
        <v>5392</v>
      </c>
      <c r="F66" s="157"/>
      <c r="G66" s="157"/>
      <c r="H66" s="157">
        <f>'将来負担比率（分子）の構造'!K$41</f>
        <v>5137</v>
      </c>
      <c r="I66" s="157"/>
      <c r="J66" s="157"/>
      <c r="K66" s="157">
        <f>'将来負担比率（分子）の構造'!L$41</f>
        <v>4853</v>
      </c>
      <c r="L66" s="157"/>
      <c r="M66" s="157"/>
      <c r="N66" s="157">
        <f>'将来負担比率（分子）の構造'!M$41</f>
        <v>4703</v>
      </c>
      <c r="O66" s="157"/>
      <c r="P66" s="157"/>
    </row>
    <row r="67" spans="1:16" x14ac:dyDescent="0.15">
      <c r="A67" s="157" t="s">
        <v>71</v>
      </c>
      <c r="B67" s="157" t="e">
        <f>NA()</f>
        <v>#N/A</v>
      </c>
      <c r="C67" s="157">
        <f>IF(ISNUMBER('将来負担比率（分子）の構造'!I$53), IF('将来負担比率（分子）の構造'!I$53 &lt; 0, 0, '将来負担比率（分子）の構造'!I$53), NA())</f>
        <v>1265</v>
      </c>
      <c r="D67" s="157" t="e">
        <f>NA()</f>
        <v>#N/A</v>
      </c>
      <c r="E67" s="157" t="e">
        <f>NA()</f>
        <v>#N/A</v>
      </c>
      <c r="F67" s="157">
        <f>IF(ISNUMBER('将来負担比率（分子）の構造'!J$53), IF('将来負担比率（分子）の構造'!J$53 &lt; 0, 0, '将来負担比率（分子）の構造'!J$53), NA())</f>
        <v>940</v>
      </c>
      <c r="G67" s="157" t="e">
        <f>NA()</f>
        <v>#N/A</v>
      </c>
      <c r="H67" s="157" t="e">
        <f>NA()</f>
        <v>#N/A</v>
      </c>
      <c r="I67" s="157">
        <f>IF(ISNUMBER('将来負担比率（分子）の構造'!K$53), IF('将来負担比率（分子）の構造'!K$53 &lt; 0, 0, '将来負担比率（分子）の構造'!K$53), NA())</f>
        <v>478</v>
      </c>
      <c r="J67" s="157" t="e">
        <f>NA()</f>
        <v>#N/A</v>
      </c>
      <c r="K67" s="157" t="e">
        <f>NA()</f>
        <v>#N/A</v>
      </c>
      <c r="L67" s="157">
        <f>IF(ISNUMBER('将来負担比率（分子）の構造'!L$53), IF('将来負担比率（分子）の構造'!L$53 &lt; 0, 0, '将来負担比率（分子）の構造'!L$53), NA())</f>
        <v>352</v>
      </c>
      <c r="M67" s="157" t="e">
        <f>NA()</f>
        <v>#N/A</v>
      </c>
      <c r="N67" s="157" t="e">
        <f>NA()</f>
        <v>#N/A</v>
      </c>
      <c r="O67" s="157">
        <f>IF(ISNUMBER('将来負担比率（分子）の構造'!M$53), IF('将来負担比率（分子）の構造'!M$53 &lt; 0, 0, '将来負担比率（分子）の構造'!M$53), NA())</f>
        <v>263</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894</v>
      </c>
      <c r="C72" s="161">
        <f>基金残高に係る経年分析!G55</f>
        <v>938</v>
      </c>
      <c r="D72" s="161">
        <f>基金残高に係る経年分析!H55</f>
        <v>843</v>
      </c>
    </row>
    <row r="73" spans="1:16" x14ac:dyDescent="0.15">
      <c r="A73" s="160" t="s">
        <v>74</v>
      </c>
      <c r="B73" s="161">
        <f>基金残高に係る経年分析!F56</f>
        <v>39</v>
      </c>
      <c r="C73" s="161">
        <f>基金残高に係る経年分析!G56</f>
        <v>39</v>
      </c>
      <c r="D73" s="161">
        <f>基金残高に係る経年分析!H56</f>
        <v>56</v>
      </c>
    </row>
    <row r="74" spans="1:16" x14ac:dyDescent="0.15">
      <c r="A74" s="160" t="s">
        <v>75</v>
      </c>
      <c r="B74" s="161">
        <f>基金残高に係る経年分析!F57</f>
        <v>606</v>
      </c>
      <c r="C74" s="161">
        <f>基金残高に係る経年分析!G57</f>
        <v>541</v>
      </c>
      <c r="D74" s="161">
        <f>基金残高に係る経年分析!H57</f>
        <v>615</v>
      </c>
    </row>
  </sheetData>
  <sheetProtection algorithmName="SHA-512" hashValue="8UEOfdYzf0rrdaYyR4ZWbY1bw1gp4rbHJqJNSS5xv2nlJrui4VUV2GUBGUBH957gzZHwEEO8NYJyiEFjPjMvqg==" saltValue="OOKwiN1/oVd+lR2NdnfoC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2026-03-17T06:30:43Z</cp:lastPrinted>
  <dcterms:created xsi:type="dcterms:W3CDTF">2026-02-23T08:47:59Z</dcterms:created>
  <dcterms:modified xsi:type="dcterms:W3CDTF">2026-09-10T02:59:24Z</dcterms:modified>
  <cp:category/>
</cp:coreProperties>
</file>